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tabRatio="667" activeTab="0"/>
  </bookViews>
  <sheets>
    <sheet name="1.高速" sheetId="1" r:id="rId1"/>
    <sheet name="2.投资" sheetId="2" r:id="rId2"/>
    <sheet name="3.冶金" sheetId="3" r:id="rId3"/>
    <sheet name="4.能源" sheetId="4" r:id="rId4"/>
    <sheet name="5.交通" sheetId="5" r:id="rId5"/>
    <sheet name="6.汽车" sheetId="6" r:id="rId6"/>
    <sheet name="7.电子" sheetId="7" r:id="rId7"/>
    <sheet name="8.船舶" sheetId="8" r:id="rId8"/>
    <sheet name="9.建工" sheetId="9" r:id="rId9"/>
    <sheet name="10.旅游" sheetId="10" r:id="rId10"/>
    <sheet name="11.机电" sheetId="11" r:id="rId11"/>
    <sheet name="12.石化" sheetId="12" r:id="rId12"/>
    <sheet name="13.外贸" sheetId="13" r:id="rId13"/>
    <sheet name="14.轻纺" sheetId="14" r:id="rId14"/>
    <sheet name="15.招标" sheetId="15" r:id="rId15"/>
    <sheet name="16.水投" sheetId="16" r:id="rId16"/>
    <sheet name="17.国资" sheetId="17" r:id="rId17"/>
    <sheet name="18.产权" sheetId="18" r:id="rId18"/>
  </sheets>
  <definedNames>
    <definedName name="_xlnm.Print_Area" localSheetId="1">'2.投资'!$A$1:$I$19</definedName>
    <definedName name="_xlnm.Print_Area" localSheetId="4">'5.交通'!$A$2:$I$15</definedName>
    <definedName name="_xlnm.Print_Area" localSheetId="5">'6.汽车'!$A$1:$I$13</definedName>
  </definedNames>
  <calcPr fullCalcOnLoad="1"/>
</workbook>
</file>

<file path=xl/sharedStrings.xml><?xml version="1.0" encoding="utf-8"?>
<sst xmlns="http://schemas.openxmlformats.org/spreadsheetml/2006/main" count="814" uniqueCount="384">
  <si>
    <t>姓名</t>
  </si>
  <si>
    <t>职务</t>
  </si>
  <si>
    <t>任职起止时间</t>
  </si>
  <si>
    <t>2018年度从本公司获得的税前报酬情况（单位：万元）</t>
  </si>
  <si>
    <t>是否在股东单位或其他关联方领取 薪酬
（是/否）</t>
  </si>
  <si>
    <t>在关联方领取的税前薪酬总额
（万元）</t>
  </si>
  <si>
    <t>2018年应付税前薪酬
（1）</t>
  </si>
  <si>
    <t>其他货币性收入（注明具体项目并分列）
（2）</t>
  </si>
  <si>
    <t>2018年度社会保险、企业年金、补充医疗保险及住房公积金的单位缴存部分
（万元）
（3）</t>
  </si>
  <si>
    <t>合计
（1至3项之和，万元）</t>
  </si>
  <si>
    <t>福建省国资委所出资企业负责人2018年度薪酬信息披露表</t>
  </si>
  <si>
    <t>2015.11至今</t>
  </si>
  <si>
    <t>丁炳华</t>
  </si>
  <si>
    <t>党委委员、副总经理</t>
  </si>
  <si>
    <t>陈占隆</t>
  </si>
  <si>
    <t>党委委员、纪委书记、董事</t>
  </si>
  <si>
    <t>余运庄</t>
  </si>
  <si>
    <t>党委委员、总会计师</t>
  </si>
  <si>
    <t>刘学忠</t>
  </si>
  <si>
    <t>否</t>
  </si>
  <si>
    <t>福建省国资委所出资企业负责人2018年度薪酬信息披露表</t>
  </si>
  <si>
    <t>单位名称：福建省高速公路集团有限公司</t>
  </si>
  <si>
    <t>其他货币性收入（2018年度全国文明单位奖励）
（2）</t>
  </si>
  <si>
    <t>涂慕溪</t>
  </si>
  <si>
    <t>党委书记、董事长</t>
  </si>
  <si>
    <t>2016.09至今</t>
  </si>
  <si>
    <t>否</t>
  </si>
  <si>
    <t>陈岳峰</t>
  </si>
  <si>
    <t>党委副书记、总经理</t>
  </si>
  <si>
    <t>2017.01至今</t>
  </si>
  <si>
    <t>吴毅荣</t>
  </si>
  <si>
    <t>党委副书记、工会主席</t>
  </si>
  <si>
    <t>2013.06至今</t>
  </si>
  <si>
    <t>张明</t>
  </si>
  <si>
    <t>2011.12至今</t>
  </si>
  <si>
    <t>潘向阳</t>
  </si>
  <si>
    <t>黄晞</t>
  </si>
  <si>
    <t>总会计师</t>
  </si>
  <si>
    <t>王敏</t>
  </si>
  <si>
    <t>2015.03至2018.11</t>
  </si>
  <si>
    <t>邱淮</t>
  </si>
  <si>
    <t>蒋建新</t>
  </si>
  <si>
    <t>2017.05至今</t>
  </si>
  <si>
    <t>沈觉新</t>
  </si>
  <si>
    <t>党委委员、纪委书记</t>
  </si>
  <si>
    <t xml:space="preserve">备注：
    1.上表披露薪酬为我公司负责人2018年度税前薪酬。其中，第（1）项由省国资委核定。
    2.应付税前薪酬（第（1）项）包括2018年度基本年薪和绩效年薪。    </t>
  </si>
  <si>
    <t>单位名称：福建省产权交易中心</t>
  </si>
  <si>
    <t>张亚明</t>
  </si>
  <si>
    <t>总经理</t>
  </si>
  <si>
    <t>2010.10-至今</t>
  </si>
  <si>
    <t>黄莉</t>
  </si>
  <si>
    <t>副总经理</t>
  </si>
  <si>
    <t>2008.06-至今</t>
  </si>
  <si>
    <t>陈峰</t>
  </si>
  <si>
    <t>2014.01-至今</t>
  </si>
  <si>
    <t>程峻斌</t>
  </si>
  <si>
    <t>2016.08-至今</t>
  </si>
  <si>
    <t>单位名称：福建省投资开发集团有限责任公司</t>
  </si>
  <si>
    <t>严正</t>
  </si>
  <si>
    <t>党委书记、董事长
（法定代表人）</t>
  </si>
  <si>
    <t>2016.12-</t>
  </si>
  <si>
    <t>万崇伟</t>
  </si>
  <si>
    <t>2018.6-</t>
  </si>
  <si>
    <t>陈国发</t>
  </si>
  <si>
    <t>党委副书记、董事</t>
  </si>
  <si>
    <t>2013.06-</t>
  </si>
  <si>
    <t>王非</t>
  </si>
  <si>
    <t>2014.01-</t>
  </si>
  <si>
    <t>林崇</t>
  </si>
  <si>
    <t>2015.03-</t>
  </si>
  <si>
    <t>蔡琳</t>
  </si>
  <si>
    <t>2016.03-</t>
  </si>
  <si>
    <t>刘珠雄</t>
  </si>
  <si>
    <t>2016.08-</t>
  </si>
  <si>
    <t>陈志斌</t>
  </si>
  <si>
    <t>2017.05-2018.09</t>
  </si>
  <si>
    <t>郑清华</t>
  </si>
  <si>
    <t>陈杰</t>
  </si>
  <si>
    <t>2017.09-</t>
  </si>
  <si>
    <t>翁若同</t>
  </si>
  <si>
    <t>省人大财经委委员</t>
  </si>
  <si>
    <t>2018.02退休</t>
  </si>
  <si>
    <t>王比</t>
  </si>
  <si>
    <t>李松</t>
  </si>
  <si>
    <t>2008.12-2018.02</t>
  </si>
  <si>
    <t>否</t>
  </si>
  <si>
    <t>2018.09-</t>
  </si>
  <si>
    <t>2008.12-2018.06</t>
  </si>
  <si>
    <t>备注：
    1.上表披露薪酬为我公司负责人2018年度税前薪酬。其中，第（1）项由省国资委核定。
    2.应付税前薪酬（第（1）项）包括2018年度基本年薪和绩效年薪。</t>
  </si>
  <si>
    <t>党委副书记</t>
  </si>
  <si>
    <t>副总经理</t>
  </si>
  <si>
    <t>2011年12月至今</t>
  </si>
  <si>
    <t>纪委书记</t>
  </si>
  <si>
    <t>2014年8月至今</t>
  </si>
  <si>
    <t>单位名称：福建省电子信息（集团）有限责任公司</t>
  </si>
  <si>
    <t>邵玉龙</t>
  </si>
  <si>
    <t>原党委书记、董事长</t>
  </si>
  <si>
    <t>2015年1月至2018年1月</t>
  </si>
  <si>
    <t>宿利南</t>
  </si>
  <si>
    <t>2017年12月至今</t>
  </si>
  <si>
    <t>钟  军</t>
  </si>
  <si>
    <t>党委副书记、董事、总经理</t>
  </si>
  <si>
    <t>2013年6月至今</t>
  </si>
  <si>
    <t>陈施清</t>
  </si>
  <si>
    <t>林  升</t>
  </si>
  <si>
    <t>黄典昌</t>
  </si>
  <si>
    <t>黄  舒</t>
  </si>
  <si>
    <t>2012年9月至今</t>
  </si>
  <si>
    <t>黄旭晖</t>
  </si>
  <si>
    <t>卢文胜</t>
  </si>
  <si>
    <t>卞志航</t>
  </si>
  <si>
    <t>2017年5月至今</t>
  </si>
  <si>
    <t>备注：
    1.上表披露薪酬为我公司负责人2018年度税前薪酬。其中，第（1）项由省国资委核定。
    2.应付税前薪酬（第（1）项）包括2018年度基本年薪和绩效年薪。</t>
  </si>
  <si>
    <t>备注：
    1.上表披露薪酬为我公司负责人2018年度税前薪酬。其中，第（1）项由省国资委核定。
    2.应付税前薪酬（第（1）项）包括2018年度基本年薪和绩效年薪。</t>
  </si>
  <si>
    <t>党组副书记、总经理</t>
  </si>
  <si>
    <t>党组成员、副总经理</t>
  </si>
  <si>
    <t>徐凯</t>
  </si>
  <si>
    <t>党组副书记、董事、纪检组长</t>
  </si>
  <si>
    <t>丘亮新</t>
  </si>
  <si>
    <t>阮锦发</t>
  </si>
  <si>
    <t>党组成员、总工程师</t>
  </si>
  <si>
    <t>张琪</t>
  </si>
  <si>
    <t>党组成员、总会计师</t>
  </si>
  <si>
    <t>福建省政协委员</t>
  </si>
  <si>
    <t>福建省国资委所出资企业负责人2018年度薪酬信息披露表</t>
  </si>
  <si>
    <t>单位名称：福建建工集团有限责任公司</t>
  </si>
  <si>
    <t>林增忠</t>
  </si>
  <si>
    <t>党组书记、董事长、法定代表人</t>
  </si>
  <si>
    <t>201809-至今</t>
  </si>
  <si>
    <t>否</t>
  </si>
  <si>
    <t>党组副书记、总经理</t>
  </si>
  <si>
    <t>201709-201809</t>
  </si>
  <si>
    <t>刘晓群</t>
  </si>
  <si>
    <t>201306-201809</t>
  </si>
  <si>
    <t>201306-至今</t>
  </si>
  <si>
    <t>200506-至今</t>
  </si>
  <si>
    <t>201709-至今</t>
  </si>
  <si>
    <t>林秋美</t>
  </si>
  <si>
    <t>党组副书记、副董事长、总经理、法定代表人</t>
  </si>
  <si>
    <t>201610-201701</t>
  </si>
  <si>
    <t>党组副书记、董事长、法定代表人</t>
  </si>
  <si>
    <t>201701-201702</t>
  </si>
  <si>
    <t>党委书记、董事长、法定代表人</t>
  </si>
  <si>
    <t>201702-201809</t>
  </si>
  <si>
    <t>黄国煌</t>
  </si>
  <si>
    <t>原党组成员、副总经理</t>
  </si>
  <si>
    <t>201401-201908</t>
  </si>
  <si>
    <t xml:space="preserve">备注：
    1.上表披露薪酬为我公司负责人2018年度税前薪酬。其中，第（1）项由省国资委核定。
    2.应付税前薪酬（第（1）项）包括2018年度基本年薪和绩效年薪。   </t>
  </si>
  <si>
    <t>福建省国资委所出资企业负责人2018年度薪酬信息披露表</t>
  </si>
  <si>
    <t>否</t>
  </si>
  <si>
    <t>单位名称：福建省机电（控股）有限责任公司</t>
  </si>
  <si>
    <t>王会锦</t>
  </si>
  <si>
    <t>党委书记、董事长</t>
  </si>
  <si>
    <t>2012.05--</t>
  </si>
  <si>
    <t>董飞龙</t>
  </si>
  <si>
    <t>党委副书记、董事、总经理</t>
  </si>
  <si>
    <t>2016.03--</t>
  </si>
  <si>
    <t>陈伯炜</t>
  </si>
  <si>
    <t>党委委员、副总经理</t>
  </si>
  <si>
    <t>陈  斌</t>
  </si>
  <si>
    <t>吴大文</t>
  </si>
  <si>
    <t>2018.01--</t>
  </si>
  <si>
    <t>林心銮</t>
  </si>
  <si>
    <t>党委委员、纪委书记</t>
  </si>
  <si>
    <t>2018.09--</t>
  </si>
  <si>
    <t>黄  和</t>
  </si>
  <si>
    <t>党委委员、纪委书记、董事</t>
  </si>
  <si>
    <t>2013.06--2018.08</t>
  </si>
  <si>
    <t xml:space="preserve">备注：
    1.上表披露薪酬为我公司负责人2018年度税前薪酬。其中，第（1）项由省国资委核定。
    2.应付税前薪酬（第（1）项）包括2018年度基本年薪和绩效年薪。 </t>
  </si>
  <si>
    <t>陈武</t>
  </si>
  <si>
    <t>2014.9-</t>
  </si>
  <si>
    <t>丁宗庭</t>
  </si>
  <si>
    <t>2016.9-</t>
  </si>
  <si>
    <t>赵斌</t>
  </si>
  <si>
    <t>程立平</t>
  </si>
  <si>
    <t>张亲议</t>
  </si>
  <si>
    <t>2017.5-</t>
  </si>
  <si>
    <t>周辉芳</t>
  </si>
  <si>
    <t>单位名称：福建省招标采购集团有限公司</t>
  </si>
  <si>
    <t>2013年6月起</t>
  </si>
  <si>
    <t>2015年3月起</t>
  </si>
  <si>
    <t>2015年8月起</t>
  </si>
  <si>
    <t>2015年9月起</t>
  </si>
  <si>
    <t>2016年9月起</t>
  </si>
  <si>
    <t>福建省国资委所出资企业负责人2018年度薪酬信息披露表</t>
  </si>
  <si>
    <t>单位名称：福建省船舶工业集团有限公司</t>
  </si>
  <si>
    <t>赵金杰</t>
  </si>
  <si>
    <t>党委书记、董事长</t>
  </si>
  <si>
    <t>否</t>
  </si>
  <si>
    <t>谢荣兴</t>
  </si>
  <si>
    <t>党委副书记、总经理、董事</t>
  </si>
  <si>
    <t>2013年6月至2018年6月</t>
  </si>
  <si>
    <t>陈  晞</t>
  </si>
  <si>
    <t>党委副书记</t>
  </si>
  <si>
    <t>2017年2月起</t>
  </si>
  <si>
    <t xml:space="preserve">陈光灿 </t>
  </si>
  <si>
    <t>党委委员、副总经理</t>
  </si>
  <si>
    <t>李永忠</t>
  </si>
  <si>
    <t>党委委员、总会计师</t>
  </si>
  <si>
    <t>陈  幸</t>
  </si>
  <si>
    <t>党委委员、纪委书记、董事</t>
  </si>
  <si>
    <t>李振均</t>
  </si>
  <si>
    <t>备注：
    1.上表披露薪酬为我公司负责人2018年度税前薪酬。其中，第（1）项由省国资委核定。
    2.应付税前薪酬（第（1）项）包括2018年度基本年薪和绩效年薪。</t>
  </si>
  <si>
    <t>单位名称：福建省汽车工业集团有限公司</t>
  </si>
  <si>
    <t>黄莼</t>
  </si>
  <si>
    <t>集团公司
党组书记、董事长</t>
  </si>
  <si>
    <t>2016.10-至今</t>
  </si>
  <si>
    <t>邱志向</t>
  </si>
  <si>
    <t>集团公司
党组副书记、总经理</t>
  </si>
  <si>
    <t>2017.09-2019.11</t>
  </si>
  <si>
    <t>李岩峰</t>
  </si>
  <si>
    <t>集团公司
党组成员、副总经理</t>
  </si>
  <si>
    <t>2011.06-至今</t>
  </si>
  <si>
    <t>陈文豪</t>
  </si>
  <si>
    <t>2013.06-至今</t>
  </si>
  <si>
    <t>魏香金</t>
  </si>
  <si>
    <t>集团公司
党组成员、纪检组长</t>
  </si>
  <si>
    <t>2013.06-2018.10</t>
  </si>
  <si>
    <t>陈锋</t>
  </si>
  <si>
    <t>2017.05-至今</t>
  </si>
  <si>
    <t>谢思瑜</t>
  </si>
  <si>
    <t>2017.12-至今</t>
  </si>
  <si>
    <t xml:space="preserve">备注：
1.上表披露薪酬为我公司负责人2018年度税前薪酬。其中，第（1）项由省国资委核定。
2.应付税前薪酬（第（1）项）包括2018年度基本年薪和绩效年薪。
</t>
  </si>
  <si>
    <t>陈军华</t>
  </si>
  <si>
    <t>党委书记、副董事长、总经理、法定代表人</t>
  </si>
  <si>
    <t>2008.12至今</t>
  </si>
  <si>
    <t>赖建国</t>
  </si>
  <si>
    <t>游向阳</t>
  </si>
  <si>
    <t>2015.04至今</t>
  </si>
  <si>
    <t>许文章</t>
  </si>
  <si>
    <t>宋福鋆</t>
  </si>
  <si>
    <t>2014.01至今</t>
  </si>
  <si>
    <t>吴祥明</t>
  </si>
  <si>
    <t>2015.03至今</t>
  </si>
  <si>
    <t>方炬洋</t>
  </si>
  <si>
    <t>王向东</t>
  </si>
  <si>
    <t>2018.01至今</t>
  </si>
  <si>
    <t>张忠</t>
  </si>
  <si>
    <t>省关工委副主任、企工委主任、原外贸集团董事长</t>
  </si>
  <si>
    <t>2008.12-2017.06</t>
  </si>
  <si>
    <t>福建省国资委所出资企业负责人2018年度薪酬信息披露表</t>
  </si>
  <si>
    <t xml:space="preserve">单位名称： 中国（福建）对外贸易中心集团有限责任公司                           </t>
  </si>
  <si>
    <t>否</t>
  </si>
  <si>
    <t>郑  震</t>
  </si>
  <si>
    <t>张 玲</t>
  </si>
  <si>
    <t>林作鉴</t>
  </si>
  <si>
    <t>赖兆奕</t>
  </si>
  <si>
    <t>许继松</t>
  </si>
  <si>
    <t>侯孝亮</t>
  </si>
  <si>
    <t>范建敏</t>
  </si>
  <si>
    <t>周  闽</t>
  </si>
  <si>
    <t>林  坚</t>
  </si>
  <si>
    <t>单位名称：福建省冶金（控股）有限责任公司</t>
  </si>
  <si>
    <t>李兴湖</t>
  </si>
  <si>
    <t>2014.7-至今</t>
  </si>
  <si>
    <t>陈可香</t>
  </si>
  <si>
    <t>党委副书记、副董事长、总经理</t>
  </si>
  <si>
    <t>2015.5-至今</t>
  </si>
  <si>
    <t>陈乐</t>
  </si>
  <si>
    <t>2017.09-2019.09</t>
  </si>
  <si>
    <t>苏志忠</t>
  </si>
  <si>
    <t>董事、纪委书记</t>
  </si>
  <si>
    <t>2015.3-2018.07</t>
  </si>
  <si>
    <t>黄循铀</t>
  </si>
  <si>
    <t>2012.09-至今</t>
  </si>
  <si>
    <t>肖祖建</t>
  </si>
  <si>
    <t>陈乐章</t>
  </si>
  <si>
    <t>杨锦昌</t>
  </si>
  <si>
    <t>2015.05-至今</t>
  </si>
  <si>
    <t>吴厚生</t>
  </si>
  <si>
    <t>刘小健</t>
  </si>
  <si>
    <t>原人大常委（退休）</t>
  </si>
  <si>
    <t>单位：福建省交通运输集团有限责任公司</t>
  </si>
  <si>
    <t>福建省国资委所出资企业负责人2018年度薪酬信息披露表</t>
  </si>
  <si>
    <t>是否在股东单位或其他关联方领取 薪酬
（是/否）</t>
  </si>
  <si>
    <t>党组书记、董事长</t>
  </si>
  <si>
    <t>2018.02-至今</t>
  </si>
  <si>
    <t>党组副书记、总经理</t>
  </si>
  <si>
    <t>省政协经济委员会副主任</t>
  </si>
  <si>
    <t>党组成员、副总经理</t>
  </si>
  <si>
    <t>2008.12-至今</t>
  </si>
  <si>
    <t>2014.08-至今</t>
  </si>
  <si>
    <t>2016.05-至今</t>
  </si>
  <si>
    <t>2017.06-至今</t>
  </si>
  <si>
    <t>党组成员、纪检组长</t>
  </si>
  <si>
    <r>
      <t>2</t>
    </r>
    <r>
      <rPr>
        <sz val="12"/>
        <rFont val="宋体"/>
        <family val="0"/>
      </rPr>
      <t>018.09-至今</t>
    </r>
  </si>
  <si>
    <t>林金本</t>
  </si>
  <si>
    <t>董事长、党委书记</t>
  </si>
  <si>
    <t>2012年6月至今</t>
  </si>
  <si>
    <t>谢荣兴</t>
  </si>
  <si>
    <t>总经理、副董事长、党委副书记</t>
  </si>
  <si>
    <t>2018年6月至今</t>
  </si>
  <si>
    <t>张靖</t>
  </si>
  <si>
    <t>2017年1月至2019年9月</t>
  </si>
  <si>
    <t>周必信</t>
  </si>
  <si>
    <t>卢范经</t>
  </si>
  <si>
    <t>林群</t>
  </si>
  <si>
    <t>2013年6月至2019年7月</t>
  </si>
  <si>
    <t>李寿发</t>
  </si>
  <si>
    <t>2015年10月至今</t>
  </si>
  <si>
    <t>吴维加</t>
  </si>
  <si>
    <t>黄友星</t>
  </si>
  <si>
    <t>2015年3月至今</t>
  </si>
  <si>
    <t>单位名称：福建省能源集团有限责任公司</t>
  </si>
  <si>
    <t>徐建平</t>
  </si>
  <si>
    <t>吴  宏</t>
  </si>
  <si>
    <t>周文成</t>
  </si>
  <si>
    <t>原副董事长</t>
  </si>
  <si>
    <t>刘  强</t>
  </si>
  <si>
    <t>副总经理、总会计师</t>
  </si>
  <si>
    <t>柯南进</t>
  </si>
  <si>
    <t>朱玉武</t>
  </si>
  <si>
    <t>黄仔清</t>
  </si>
  <si>
    <t>副总经理、工会主席</t>
  </si>
  <si>
    <t>福建省国资委所出资企业负责人2018年度薪酬信息披露表</t>
  </si>
  <si>
    <t>单位名称：福建石油化工集团有限责任公司</t>
  </si>
  <si>
    <t>否</t>
  </si>
  <si>
    <t>1998.02-2018.01</t>
  </si>
  <si>
    <t>夏让欣</t>
  </si>
  <si>
    <t>曾金水</t>
  </si>
  <si>
    <t>潘振铭</t>
  </si>
  <si>
    <t>党委副书记、纪委书记</t>
  </si>
  <si>
    <t>陈兴俊</t>
  </si>
  <si>
    <t>吴丹婴</t>
  </si>
  <si>
    <t>党委委员、副总经理、总会计师</t>
  </si>
  <si>
    <t>朱金良</t>
  </si>
  <si>
    <t>高锦芳</t>
  </si>
  <si>
    <t>郑文勇</t>
  </si>
  <si>
    <t>党委委员、总工程师</t>
  </si>
  <si>
    <t>单位名称：福建省水利投资开发集团有限公司</t>
  </si>
  <si>
    <t>单位名称：福建省国有资产管理有限公司</t>
  </si>
  <si>
    <t>林升</t>
  </si>
  <si>
    <t>党委书记
董事长</t>
  </si>
  <si>
    <t>2014.01.22-</t>
  </si>
  <si>
    <t>-</t>
  </si>
  <si>
    <t>陈锦生</t>
  </si>
  <si>
    <t>党委副书记
董事</t>
  </si>
  <si>
    <t>2017.02.28-</t>
  </si>
  <si>
    <t>龚兴秋</t>
  </si>
  <si>
    <t>党委委员
副总经理</t>
  </si>
  <si>
    <t>郑雳</t>
  </si>
  <si>
    <t>2014.04.22-</t>
  </si>
  <si>
    <t>连新华</t>
  </si>
  <si>
    <t>党委委员
纪委书记</t>
  </si>
  <si>
    <t>2015.12.30-</t>
  </si>
  <si>
    <t>林礼谊</t>
  </si>
  <si>
    <t>党委委员
总会计师</t>
  </si>
  <si>
    <t>2016.8.12-</t>
  </si>
  <si>
    <t>黄晖</t>
  </si>
  <si>
    <t>2018.01.13</t>
  </si>
  <si>
    <t xml:space="preserve">备注：
    1.上表披露薪酬为我公司负责人2018年度税前薪酬。其中，第（1）项由省国资委核定。
    2.应付税前薪酬（第（1）项）包括2018年度基本年薪和绩效年薪。
    3.林升董事长在福建省电子信息集团领取薪酬。    
      </t>
  </si>
  <si>
    <t>福建省国资委所出资企业负责人2018年度薪酬信息披露表</t>
  </si>
  <si>
    <t>单位名称：福建省旅游发展集团有限公司</t>
  </si>
  <si>
    <t>陈扬标</t>
  </si>
  <si>
    <t>党委书记、董事长、法定代表人</t>
  </si>
  <si>
    <t>否</t>
  </si>
  <si>
    <t>游克安</t>
  </si>
  <si>
    <t>党委副书记</t>
  </si>
  <si>
    <t>2017.09至今</t>
  </si>
  <si>
    <t>林女超</t>
  </si>
  <si>
    <t>刘洪建</t>
  </si>
  <si>
    <t>原党委副书记、总经理、董事</t>
  </si>
  <si>
    <t>2016.09-2018.07</t>
  </si>
  <si>
    <t xml:space="preserve">备注：
    1.上表披露薪酬为我公司负责人2018年度税前薪酬。其中，第（1）项由省国资委核定。
    2.应付税前薪酬（第（1）项）包括2018年度基本年薪和绩效年薪。
    3.根据闽国资考评【2018】63号文，丁炳华副总经理2018年度驻港补贴为每月13500元，2018年驻港补贴共计16.2万，在其他货币性收入中体现。
        </t>
  </si>
  <si>
    <t>单位名称：福建省轻纺（控股）有限责任公司</t>
  </si>
  <si>
    <t>2018年度社会保险、企业年金、补充医疗保险及住房公积金的单位缴存部分
（3）</t>
  </si>
  <si>
    <t>吴冰文</t>
  </si>
  <si>
    <t>原政协委员</t>
  </si>
  <si>
    <t>2016.05-2018.01</t>
  </si>
  <si>
    <t>黄文定</t>
  </si>
  <si>
    <t>党组书记/董事、总经理/法人代表</t>
  </si>
  <si>
    <t>2018.09至今/2014.08至今/2016.10至今</t>
  </si>
  <si>
    <t>陈国樑</t>
  </si>
  <si>
    <t>党组成员、     副总经理</t>
  </si>
  <si>
    <t>2011.05至今</t>
  </si>
  <si>
    <t>郑书雄</t>
  </si>
  <si>
    <t>党组成员、      副总经理</t>
  </si>
  <si>
    <t>潘士颖</t>
  </si>
  <si>
    <t>党组成员、     董事、         纪检组长</t>
  </si>
  <si>
    <t>林兵霞</t>
  </si>
  <si>
    <t>党组成员、      总会计师</t>
  </si>
  <si>
    <t>黄金镖</t>
  </si>
  <si>
    <t>2014.08至今</t>
  </si>
  <si>
    <t>备注：
    1.上表披露薪酬为我公司负责人2018年度全部应发税前薪酬。其中，第（1）项由省国资委核定。
    2．应付税前薪酬（第（1）项）包括2018年度基本年薪和绩效年薪。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</si>
</sst>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  <numFmt numFmtId="179" formatCode="0.00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3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Arial Narrow"/>
      <family val="2"/>
    </font>
    <font>
      <sz val="13"/>
      <name val="Arial Narrow"/>
      <family val="2"/>
    </font>
    <font>
      <sz val="16"/>
      <name val="方正小标宋简体"/>
      <family val="4"/>
    </font>
    <font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9" fillId="12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17" borderId="0" applyNumberFormat="0" applyBorder="0" applyAlignment="0" applyProtection="0"/>
    <xf numFmtId="0" fontId="20" fillId="11" borderId="8" applyNumberFormat="0" applyAlignment="0" applyProtection="0"/>
    <xf numFmtId="0" fontId="14" fillId="5" borderId="5" applyNumberFormat="0" applyAlignment="0" applyProtection="0"/>
    <xf numFmtId="0" fontId="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26" fillId="0" borderId="10" xfId="63" applyNumberFormat="1" applyFont="1" applyBorder="1" applyAlignment="1">
      <alignment horizontal="center" vertical="center"/>
      <protection/>
    </xf>
    <xf numFmtId="178" fontId="29" fillId="0" borderId="10" xfId="63" applyNumberFormat="1" applyFont="1" applyBorder="1" applyAlignment="1">
      <alignment horizontal="center" vertical="center" wrapText="1"/>
      <protection/>
    </xf>
    <xf numFmtId="178" fontId="26" fillId="0" borderId="10" xfId="6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8" fontId="26" fillId="0" borderId="11" xfId="63" applyNumberFormat="1" applyFont="1" applyBorder="1" applyAlignment="1">
      <alignment horizontal="center" vertical="center"/>
      <protection/>
    </xf>
    <xf numFmtId="178" fontId="30" fillId="0" borderId="10" xfId="0" applyNumberFormat="1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8" fontId="26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8" fontId="3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0" fontId="30" fillId="0" borderId="10" xfId="61" applyFont="1" applyBorder="1" applyAlignment="1">
      <alignment horizontal="center" vertical="center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78" fontId="30" fillId="0" borderId="10" xfId="0" applyNumberFormat="1" applyFont="1" applyBorder="1" applyAlignment="1">
      <alignment horizontal="center" vertical="center" wrapText="1"/>
    </xf>
    <xf numFmtId="178" fontId="30" fillId="0" borderId="10" xfId="61" applyNumberFormat="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</cellXfs>
  <cellStyles count="83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标题_2.投资" xfId="58"/>
    <cellStyle name="差" xfId="59"/>
    <cellStyle name="差_2.投资" xfId="60"/>
    <cellStyle name="常规 2" xfId="61"/>
    <cellStyle name="常规 2 2" xfId="62"/>
    <cellStyle name="常规 3" xfId="63"/>
    <cellStyle name="常规 3 2" xfId="64"/>
    <cellStyle name="常规 3_14.轻纺" xfId="65"/>
    <cellStyle name="常规 4" xfId="66"/>
    <cellStyle name="Hyperlink" xfId="67"/>
    <cellStyle name="好" xfId="68"/>
    <cellStyle name="好_2.投资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6" sqref="I6:I15"/>
    </sheetView>
  </sheetViews>
  <sheetFormatPr defaultColWidth="9.00390625" defaultRowHeight="14.25"/>
  <cols>
    <col min="1" max="1" width="9.00390625" style="1" customWidth="1"/>
    <col min="2" max="2" width="21.625" style="1" customWidth="1"/>
    <col min="3" max="3" width="16.75390625" style="1" customWidth="1"/>
    <col min="4" max="4" width="12.75390625" style="1" customWidth="1"/>
    <col min="5" max="5" width="13.875" style="1" customWidth="1"/>
    <col min="6" max="6" width="17.75390625" style="1" customWidth="1"/>
    <col min="7" max="7" width="13.125" style="1" customWidth="1"/>
    <col min="8" max="8" width="13.003906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20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21</v>
      </c>
      <c r="B3" s="58"/>
      <c r="C3" s="58"/>
      <c r="D3" s="58"/>
      <c r="E3" s="58"/>
      <c r="F3" s="58"/>
      <c r="G3" s="58"/>
      <c r="H3" s="58"/>
    </row>
    <row r="4" spans="1:9" ht="36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09.5" customHeight="1">
      <c r="A5" s="61"/>
      <c r="B5" s="61"/>
      <c r="C5" s="61"/>
      <c r="D5" s="8" t="s">
        <v>6</v>
      </c>
      <c r="E5" s="8" t="s">
        <v>22</v>
      </c>
      <c r="F5" s="8" t="s">
        <v>8</v>
      </c>
      <c r="G5" s="8" t="s">
        <v>9</v>
      </c>
      <c r="H5" s="61"/>
      <c r="I5" s="61"/>
    </row>
    <row r="6" spans="1:9" ht="24.75" customHeight="1">
      <c r="A6" s="3" t="s">
        <v>23</v>
      </c>
      <c r="B6" s="3" t="s">
        <v>24</v>
      </c>
      <c r="C6" s="3" t="s">
        <v>25</v>
      </c>
      <c r="D6" s="3">
        <v>74.26169999999999</v>
      </c>
      <c r="E6" s="3">
        <v>1.68</v>
      </c>
      <c r="F6" s="3">
        <v>8.3135</v>
      </c>
      <c r="G6" s="3">
        <f aca="true" t="shared" si="0" ref="G6:G15">SUM(D6:F6)</f>
        <v>84.2552</v>
      </c>
      <c r="H6" s="3" t="s">
        <v>26</v>
      </c>
      <c r="I6" s="3">
        <v>0</v>
      </c>
    </row>
    <row r="7" spans="1:9" ht="24.75" customHeight="1">
      <c r="A7" s="3" t="s">
        <v>27</v>
      </c>
      <c r="B7" s="3" t="s">
        <v>28</v>
      </c>
      <c r="C7" s="3" t="s">
        <v>29</v>
      </c>
      <c r="D7" s="3">
        <v>74.26169999999999</v>
      </c>
      <c r="E7" s="3">
        <v>1.68</v>
      </c>
      <c r="F7" s="3">
        <v>12.8201</v>
      </c>
      <c r="G7" s="3">
        <f t="shared" si="0"/>
        <v>88.7618</v>
      </c>
      <c r="H7" s="3" t="s">
        <v>26</v>
      </c>
      <c r="I7" s="3">
        <v>0</v>
      </c>
    </row>
    <row r="8" spans="1:9" ht="24.75" customHeight="1">
      <c r="A8" s="3" t="s">
        <v>30</v>
      </c>
      <c r="B8" s="3" t="s">
        <v>31</v>
      </c>
      <c r="C8" s="3" t="s">
        <v>32</v>
      </c>
      <c r="D8" s="3">
        <v>66.8355</v>
      </c>
      <c r="E8" s="3">
        <v>1.512</v>
      </c>
      <c r="F8" s="3">
        <v>12.7822</v>
      </c>
      <c r="G8" s="3">
        <f t="shared" si="0"/>
        <v>81.1297</v>
      </c>
      <c r="H8" s="3" t="s">
        <v>26</v>
      </c>
      <c r="I8" s="3">
        <v>0</v>
      </c>
    </row>
    <row r="9" spans="1:9" ht="24.75" customHeight="1">
      <c r="A9" s="3" t="s">
        <v>33</v>
      </c>
      <c r="B9" s="3" t="s">
        <v>13</v>
      </c>
      <c r="C9" s="3" t="s">
        <v>34</v>
      </c>
      <c r="D9" s="3">
        <v>66.8355</v>
      </c>
      <c r="E9" s="3">
        <v>1.512</v>
      </c>
      <c r="F9" s="3">
        <v>12.7764</v>
      </c>
      <c r="G9" s="3">
        <f t="shared" si="0"/>
        <v>81.12389999999999</v>
      </c>
      <c r="H9" s="3" t="s">
        <v>26</v>
      </c>
      <c r="I9" s="3">
        <v>0</v>
      </c>
    </row>
    <row r="10" spans="1:9" ht="24.75" customHeight="1">
      <c r="A10" s="3" t="s">
        <v>35</v>
      </c>
      <c r="B10" s="3" t="s">
        <v>13</v>
      </c>
      <c r="C10" s="3" t="s">
        <v>34</v>
      </c>
      <c r="D10" s="3">
        <v>66.8355</v>
      </c>
      <c r="E10" s="3">
        <v>1.512</v>
      </c>
      <c r="F10" s="3">
        <v>8.14</v>
      </c>
      <c r="G10" s="3">
        <f t="shared" si="0"/>
        <v>76.4875</v>
      </c>
      <c r="H10" s="3" t="s">
        <v>26</v>
      </c>
      <c r="I10" s="3">
        <v>0</v>
      </c>
    </row>
    <row r="11" spans="1:9" ht="24.75" customHeight="1">
      <c r="A11" s="3" t="s">
        <v>36</v>
      </c>
      <c r="B11" s="3" t="s">
        <v>37</v>
      </c>
      <c r="C11" s="3" t="s">
        <v>32</v>
      </c>
      <c r="D11" s="3">
        <v>66.8355</v>
      </c>
      <c r="E11" s="3">
        <v>1.512</v>
      </c>
      <c r="F11" s="3">
        <v>7.9862</v>
      </c>
      <c r="G11" s="3">
        <f t="shared" si="0"/>
        <v>76.3337</v>
      </c>
      <c r="H11" s="3" t="s">
        <v>26</v>
      </c>
      <c r="I11" s="3">
        <v>0</v>
      </c>
    </row>
    <row r="12" spans="1:9" ht="24.75" customHeight="1">
      <c r="A12" s="3" t="s">
        <v>38</v>
      </c>
      <c r="B12" s="3" t="s">
        <v>13</v>
      </c>
      <c r="C12" s="3" t="s">
        <v>39</v>
      </c>
      <c r="D12" s="3">
        <v>61.2659</v>
      </c>
      <c r="E12" s="3">
        <v>1.512</v>
      </c>
      <c r="F12" s="3">
        <v>8.1717</v>
      </c>
      <c r="G12" s="3">
        <f t="shared" si="0"/>
        <v>70.9496</v>
      </c>
      <c r="H12" s="3" t="s">
        <v>26</v>
      </c>
      <c r="I12" s="3">
        <v>0</v>
      </c>
    </row>
    <row r="13" spans="1:9" ht="24.75" customHeight="1">
      <c r="A13" s="3" t="s">
        <v>40</v>
      </c>
      <c r="B13" s="3" t="s">
        <v>13</v>
      </c>
      <c r="C13" s="3" t="s">
        <v>29</v>
      </c>
      <c r="D13" s="3">
        <v>66.8355</v>
      </c>
      <c r="E13" s="3">
        <v>1.512</v>
      </c>
      <c r="F13" s="3">
        <v>12.7793</v>
      </c>
      <c r="G13" s="3">
        <f t="shared" si="0"/>
        <v>81.1268</v>
      </c>
      <c r="H13" s="3" t="s">
        <v>26</v>
      </c>
      <c r="I13" s="3">
        <v>0</v>
      </c>
    </row>
    <row r="14" spans="1:9" ht="24.75" customHeight="1">
      <c r="A14" s="3" t="s">
        <v>41</v>
      </c>
      <c r="B14" s="3" t="s">
        <v>13</v>
      </c>
      <c r="C14" s="3" t="s">
        <v>42</v>
      </c>
      <c r="D14" s="3">
        <v>66.8355</v>
      </c>
      <c r="E14" s="3">
        <v>1.512</v>
      </c>
      <c r="F14" s="3">
        <v>7.8772</v>
      </c>
      <c r="G14" s="3">
        <f t="shared" si="0"/>
        <v>76.2247</v>
      </c>
      <c r="H14" s="3" t="s">
        <v>26</v>
      </c>
      <c r="I14" s="3">
        <v>0</v>
      </c>
    </row>
    <row r="15" spans="1:9" ht="24.75" customHeight="1">
      <c r="A15" s="3" t="s">
        <v>43</v>
      </c>
      <c r="B15" s="3" t="s">
        <v>44</v>
      </c>
      <c r="C15" s="3" t="s">
        <v>42</v>
      </c>
      <c r="D15" s="3">
        <v>66.8355</v>
      </c>
      <c r="E15" s="3">
        <v>1.512</v>
      </c>
      <c r="F15" s="3">
        <v>12.7676</v>
      </c>
      <c r="G15" s="3">
        <f t="shared" si="0"/>
        <v>81.1151</v>
      </c>
      <c r="H15" s="3" t="s">
        <v>26</v>
      </c>
      <c r="I15" s="3">
        <v>0</v>
      </c>
    </row>
    <row r="16" spans="1:9" ht="45.75" customHeight="1">
      <c r="A16" s="60" t="s">
        <v>45</v>
      </c>
      <c r="B16" s="60"/>
      <c r="C16" s="60"/>
      <c r="D16" s="60"/>
      <c r="E16" s="60"/>
      <c r="F16" s="60"/>
      <c r="G16" s="60"/>
      <c r="H16" s="60"/>
      <c r="I16" s="60"/>
    </row>
  </sheetData>
  <sheetProtection/>
  <mergeCells count="10">
    <mergeCell ref="A16:I16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275" right="0.2361111111111111" top="0.3145833333333333" bottom="0.4284722222222222" header="0.20069444444444445" footer="0.1569444444444444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E18" sqref="E18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351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352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46.5" customHeight="1">
      <c r="A6" s="4" t="s">
        <v>353</v>
      </c>
      <c r="B6" s="5" t="s">
        <v>354</v>
      </c>
      <c r="C6" s="6" t="s">
        <v>11</v>
      </c>
      <c r="D6" s="3">
        <v>51.0156</v>
      </c>
      <c r="E6" s="2"/>
      <c r="F6" s="2">
        <v>8.924982</v>
      </c>
      <c r="G6" s="2">
        <f aca="true" t="shared" si="0" ref="G6:G13">D6+E6+F6</f>
        <v>59.940582</v>
      </c>
      <c r="H6" s="2" t="s">
        <v>355</v>
      </c>
      <c r="I6" s="2">
        <v>0</v>
      </c>
    </row>
    <row r="7" spans="1:9" ht="46.5" customHeight="1">
      <c r="A7" s="2" t="s">
        <v>356</v>
      </c>
      <c r="B7" s="5" t="s">
        <v>357</v>
      </c>
      <c r="C7" s="6" t="s">
        <v>358</v>
      </c>
      <c r="D7" s="3">
        <v>45.914</v>
      </c>
      <c r="E7" s="2"/>
      <c r="F7" s="2">
        <v>8.832024</v>
      </c>
      <c r="G7" s="2">
        <f t="shared" si="0"/>
        <v>54.746024000000006</v>
      </c>
      <c r="H7" s="2" t="s">
        <v>355</v>
      </c>
      <c r="I7" s="2">
        <v>0</v>
      </c>
    </row>
    <row r="8" spans="1:9" ht="46.5" customHeight="1">
      <c r="A8" s="5" t="s">
        <v>12</v>
      </c>
      <c r="B8" s="5" t="s">
        <v>13</v>
      </c>
      <c r="C8" s="6" t="s">
        <v>11</v>
      </c>
      <c r="D8" s="3">
        <v>45.914</v>
      </c>
      <c r="E8" s="2">
        <v>16.2</v>
      </c>
      <c r="F8" s="2">
        <v>8.952984</v>
      </c>
      <c r="G8" s="2">
        <f t="shared" si="0"/>
        <v>71.066984</v>
      </c>
      <c r="H8" s="2" t="s">
        <v>355</v>
      </c>
      <c r="I8" s="2">
        <v>0</v>
      </c>
    </row>
    <row r="9" spans="1:9" ht="46.5" customHeight="1">
      <c r="A9" s="5" t="s">
        <v>14</v>
      </c>
      <c r="B9" s="5" t="s">
        <v>15</v>
      </c>
      <c r="C9" s="6" t="s">
        <v>11</v>
      </c>
      <c r="D9" s="3">
        <v>45.914</v>
      </c>
      <c r="E9" s="2"/>
      <c r="F9" s="2">
        <v>8.773314</v>
      </c>
      <c r="G9" s="2">
        <f t="shared" si="0"/>
        <v>54.687314</v>
      </c>
      <c r="H9" s="2" t="s">
        <v>355</v>
      </c>
      <c r="I9" s="2">
        <v>0</v>
      </c>
    </row>
    <row r="10" spans="1:9" ht="46.5" customHeight="1">
      <c r="A10" s="5" t="s">
        <v>16</v>
      </c>
      <c r="B10" s="5" t="s">
        <v>17</v>
      </c>
      <c r="C10" s="6" t="s">
        <v>11</v>
      </c>
      <c r="D10" s="3">
        <v>45.914</v>
      </c>
      <c r="E10" s="2"/>
      <c r="F10" s="2">
        <v>8.462424</v>
      </c>
      <c r="G10" s="2">
        <f t="shared" si="0"/>
        <v>54.376424</v>
      </c>
      <c r="H10" s="2" t="s">
        <v>355</v>
      </c>
      <c r="I10" s="2">
        <v>0</v>
      </c>
    </row>
    <row r="11" spans="1:9" ht="46.5" customHeight="1">
      <c r="A11" s="5" t="s">
        <v>18</v>
      </c>
      <c r="B11" s="5" t="s">
        <v>13</v>
      </c>
      <c r="C11" s="6" t="s">
        <v>11</v>
      </c>
      <c r="D11" s="3">
        <v>45.914</v>
      </c>
      <c r="E11" s="2"/>
      <c r="F11" s="2">
        <v>8.957544</v>
      </c>
      <c r="G11" s="2">
        <f t="shared" si="0"/>
        <v>54.871544</v>
      </c>
      <c r="H11" s="2" t="s">
        <v>355</v>
      </c>
      <c r="I11" s="2">
        <v>0</v>
      </c>
    </row>
    <row r="12" spans="1:9" ht="46.5" customHeight="1">
      <c r="A12" s="4" t="s">
        <v>359</v>
      </c>
      <c r="B12" s="5" t="s">
        <v>13</v>
      </c>
      <c r="C12" s="7" t="s">
        <v>358</v>
      </c>
      <c r="D12" s="3">
        <v>45.914</v>
      </c>
      <c r="E12" s="2"/>
      <c r="F12" s="2">
        <v>8.0562</v>
      </c>
      <c r="G12" s="2">
        <f t="shared" si="0"/>
        <v>53.970200000000006</v>
      </c>
      <c r="H12" s="2" t="s">
        <v>355</v>
      </c>
      <c r="I12" s="2">
        <v>0</v>
      </c>
    </row>
    <row r="13" spans="1:9" ht="46.5" customHeight="1">
      <c r="A13" s="2" t="s">
        <v>360</v>
      </c>
      <c r="B13" s="5" t="s">
        <v>361</v>
      </c>
      <c r="C13" s="6" t="s">
        <v>362</v>
      </c>
      <c r="D13" s="2">
        <v>25.5078</v>
      </c>
      <c r="E13" s="2"/>
      <c r="F13" s="2">
        <v>6.032556</v>
      </c>
      <c r="G13" s="2">
        <f t="shared" si="0"/>
        <v>31.540356</v>
      </c>
      <c r="H13" s="2" t="s">
        <v>355</v>
      </c>
      <c r="I13" s="2">
        <v>0</v>
      </c>
    </row>
    <row r="14" spans="1:9" ht="97.5" customHeight="1">
      <c r="A14" s="60" t="s">
        <v>363</v>
      </c>
      <c r="B14" s="60"/>
      <c r="C14" s="60"/>
      <c r="D14" s="60"/>
      <c r="E14" s="60"/>
      <c r="F14" s="60"/>
      <c r="G14" s="60"/>
      <c r="H14" s="60"/>
      <c r="I14" s="60"/>
    </row>
  </sheetData>
  <sheetProtection/>
  <mergeCells count="10">
    <mergeCell ref="A14:I14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selection activeCell="L9" sqref="L9"/>
    </sheetView>
  </sheetViews>
  <sheetFormatPr defaultColWidth="9.00390625" defaultRowHeight="14.25"/>
  <cols>
    <col min="1" max="1" width="9.00390625" style="1" customWidth="1"/>
    <col min="2" max="2" width="17.503906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148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150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s="26" customFormat="1" ht="24.75" customHeight="1">
      <c r="A6" s="24" t="s">
        <v>151</v>
      </c>
      <c r="B6" s="25" t="s">
        <v>152</v>
      </c>
      <c r="C6" s="24" t="s">
        <v>153</v>
      </c>
      <c r="D6" s="26">
        <v>49.439</v>
      </c>
      <c r="E6" s="24">
        <v>0</v>
      </c>
      <c r="F6" s="24">
        <v>9.5494</v>
      </c>
      <c r="G6" s="24">
        <f aca="true" t="shared" si="0" ref="G6:G12">D6+E6+F6</f>
        <v>58.9884</v>
      </c>
      <c r="H6" s="24" t="s">
        <v>149</v>
      </c>
      <c r="I6" s="24">
        <v>0</v>
      </c>
    </row>
    <row r="7" spans="1:9" s="26" customFormat="1" ht="24.75" customHeight="1">
      <c r="A7" s="24" t="s">
        <v>154</v>
      </c>
      <c r="B7" s="25" t="s">
        <v>155</v>
      </c>
      <c r="C7" s="24" t="s">
        <v>156</v>
      </c>
      <c r="D7" s="24">
        <v>49.439</v>
      </c>
      <c r="E7" s="24">
        <v>0</v>
      </c>
      <c r="F7" s="24">
        <v>9.0471</v>
      </c>
      <c r="G7" s="24">
        <f t="shared" si="0"/>
        <v>58.4861</v>
      </c>
      <c r="H7" s="24" t="s">
        <v>149</v>
      </c>
      <c r="I7" s="24">
        <v>0</v>
      </c>
    </row>
    <row r="8" spans="1:9" s="26" customFormat="1" ht="24.75" customHeight="1">
      <c r="A8" s="24" t="s">
        <v>157</v>
      </c>
      <c r="B8" s="25" t="s">
        <v>158</v>
      </c>
      <c r="C8" s="24" t="s">
        <v>153</v>
      </c>
      <c r="D8" s="24">
        <v>44.4951</v>
      </c>
      <c r="E8" s="24">
        <v>0</v>
      </c>
      <c r="F8" s="24">
        <v>9.2295</v>
      </c>
      <c r="G8" s="24">
        <f t="shared" si="0"/>
        <v>53.7246</v>
      </c>
      <c r="H8" s="24" t="s">
        <v>149</v>
      </c>
      <c r="I8" s="24">
        <v>0</v>
      </c>
    </row>
    <row r="9" spans="1:9" s="26" customFormat="1" ht="24.75" customHeight="1">
      <c r="A9" s="24" t="s">
        <v>159</v>
      </c>
      <c r="B9" s="25" t="s">
        <v>158</v>
      </c>
      <c r="C9" s="24" t="s">
        <v>153</v>
      </c>
      <c r="D9" s="24">
        <v>44.4951</v>
      </c>
      <c r="E9" s="24">
        <v>0</v>
      </c>
      <c r="F9" s="24">
        <v>9.086</v>
      </c>
      <c r="G9" s="24">
        <f t="shared" si="0"/>
        <v>53.5811</v>
      </c>
      <c r="H9" s="24" t="s">
        <v>149</v>
      </c>
      <c r="I9" s="24">
        <v>0</v>
      </c>
    </row>
    <row r="10" spans="1:9" s="26" customFormat="1" ht="24.75" customHeight="1">
      <c r="A10" s="24" t="s">
        <v>160</v>
      </c>
      <c r="B10" s="25" t="s">
        <v>158</v>
      </c>
      <c r="C10" s="24" t="s">
        <v>161</v>
      </c>
      <c r="D10" s="24">
        <v>40.7872</v>
      </c>
      <c r="E10" s="24">
        <v>0</v>
      </c>
      <c r="F10" s="24">
        <v>8.5307</v>
      </c>
      <c r="G10" s="24">
        <f t="shared" si="0"/>
        <v>49.317899999999995</v>
      </c>
      <c r="H10" s="24" t="s">
        <v>149</v>
      </c>
      <c r="I10" s="24">
        <v>0</v>
      </c>
    </row>
    <row r="11" spans="1:9" s="26" customFormat="1" ht="24.75" customHeight="1">
      <c r="A11" s="24" t="s">
        <v>162</v>
      </c>
      <c r="B11" s="25" t="s">
        <v>163</v>
      </c>
      <c r="C11" s="24" t="s">
        <v>164</v>
      </c>
      <c r="D11" s="24">
        <v>11.1238</v>
      </c>
      <c r="E11" s="24">
        <v>0</v>
      </c>
      <c r="F11" s="24">
        <v>3.4706</v>
      </c>
      <c r="G11" s="24">
        <f t="shared" si="0"/>
        <v>14.5944</v>
      </c>
      <c r="H11" s="24" t="s">
        <v>149</v>
      </c>
      <c r="I11" s="24">
        <v>0</v>
      </c>
    </row>
    <row r="12" spans="1:9" s="26" customFormat="1" ht="24.75" customHeight="1">
      <c r="A12" s="24" t="s">
        <v>165</v>
      </c>
      <c r="B12" s="25" t="s">
        <v>166</v>
      </c>
      <c r="C12" s="24" t="s">
        <v>167</v>
      </c>
      <c r="D12" s="24">
        <v>29.6634</v>
      </c>
      <c r="E12" s="24">
        <v>0</v>
      </c>
      <c r="F12" s="24">
        <v>4.7856</v>
      </c>
      <c r="G12" s="24">
        <f t="shared" si="0"/>
        <v>34.449</v>
      </c>
      <c r="H12" s="24" t="s">
        <v>149</v>
      </c>
      <c r="I12" s="24">
        <v>0</v>
      </c>
    </row>
    <row r="13" spans="1:9" ht="97.5" customHeight="1">
      <c r="A13" s="60" t="s">
        <v>168</v>
      </c>
      <c r="B13" s="60"/>
      <c r="C13" s="60"/>
      <c r="D13" s="60"/>
      <c r="E13" s="60"/>
      <c r="F13" s="60"/>
      <c r="G13" s="60"/>
      <c r="H13" s="60"/>
      <c r="I13" s="60"/>
    </row>
  </sheetData>
  <sheetProtection/>
  <mergeCells count="10">
    <mergeCell ref="A13:I13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selection activeCell="J10" sqref="J10"/>
    </sheetView>
  </sheetViews>
  <sheetFormatPr defaultColWidth="9.00390625" defaultRowHeight="14.25"/>
  <cols>
    <col min="1" max="1" width="9.00390625" style="1" customWidth="1"/>
    <col min="2" max="2" width="21.75390625" style="1" customWidth="1"/>
    <col min="3" max="3" width="17.625" style="1" customWidth="1"/>
    <col min="4" max="4" width="14.50390625" style="1" customWidth="1"/>
    <col min="5" max="5" width="12.875" style="1" customWidth="1"/>
    <col min="6" max="6" width="13.875" style="1" customWidth="1"/>
    <col min="7" max="7" width="10.875" style="1" customWidth="1"/>
    <col min="8" max="8" width="14.125" style="1" customWidth="1"/>
    <col min="9" max="9" width="12.125" style="1" customWidth="1"/>
    <col min="10" max="10" width="9.00390625" style="1" customWidth="1"/>
    <col min="11" max="11" width="9.50390625" style="1" bestFit="1" customWidth="1"/>
    <col min="12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314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315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30.75" customHeight="1">
      <c r="A6" s="2" t="s">
        <v>304</v>
      </c>
      <c r="B6" s="2" t="s">
        <v>256</v>
      </c>
      <c r="C6" s="2">
        <v>2010.12</v>
      </c>
      <c r="D6" s="2">
        <v>72.55</v>
      </c>
      <c r="E6" s="2">
        <v>0</v>
      </c>
      <c r="F6" s="2">
        <v>11.94</v>
      </c>
      <c r="G6" s="2">
        <f aca="true" t="shared" si="0" ref="G6:G12">SUM(D6:F6)</f>
        <v>84.49</v>
      </c>
      <c r="H6" s="2" t="s">
        <v>316</v>
      </c>
      <c r="I6" s="2">
        <v>0</v>
      </c>
    </row>
    <row r="7" spans="1:9" ht="25.5" customHeight="1">
      <c r="A7" s="2" t="s">
        <v>305</v>
      </c>
      <c r="B7" s="2" t="s">
        <v>89</v>
      </c>
      <c r="C7" s="2">
        <v>2011.12</v>
      </c>
      <c r="D7" s="2">
        <v>65.3</v>
      </c>
      <c r="E7" s="2">
        <v>0</v>
      </c>
      <c r="F7" s="2">
        <v>11.25</v>
      </c>
      <c r="G7" s="2">
        <f t="shared" si="0"/>
        <v>76.55</v>
      </c>
      <c r="H7" s="2" t="s">
        <v>316</v>
      </c>
      <c r="I7" s="2">
        <v>0</v>
      </c>
    </row>
    <row r="8" spans="1:9" ht="33" customHeight="1">
      <c r="A8" s="2" t="s">
        <v>306</v>
      </c>
      <c r="B8" s="2" t="s">
        <v>307</v>
      </c>
      <c r="C8" s="2" t="s">
        <v>317</v>
      </c>
      <c r="D8" s="2">
        <v>5.44</v>
      </c>
      <c r="E8" s="2">
        <v>0</v>
      </c>
      <c r="F8" s="2">
        <v>4.27</v>
      </c>
      <c r="G8" s="2">
        <f t="shared" si="0"/>
        <v>9.71</v>
      </c>
      <c r="H8" s="2" t="s">
        <v>316</v>
      </c>
      <c r="I8" s="2">
        <v>0</v>
      </c>
    </row>
    <row r="9" spans="1:9" ht="24.75" customHeight="1">
      <c r="A9" s="2" t="s">
        <v>308</v>
      </c>
      <c r="B9" s="2" t="s">
        <v>309</v>
      </c>
      <c r="C9" s="2">
        <v>2011.12</v>
      </c>
      <c r="D9" s="2">
        <v>65.3</v>
      </c>
      <c r="E9" s="2">
        <v>0</v>
      </c>
      <c r="F9" s="2">
        <v>8.49</v>
      </c>
      <c r="G9" s="2">
        <f t="shared" si="0"/>
        <v>73.78999999999999</v>
      </c>
      <c r="H9" s="2" t="s">
        <v>316</v>
      </c>
      <c r="I9" s="2">
        <v>0</v>
      </c>
    </row>
    <row r="10" spans="1:9" ht="31.5" customHeight="1">
      <c r="A10" s="2" t="s">
        <v>310</v>
      </c>
      <c r="B10" s="2" t="s">
        <v>92</v>
      </c>
      <c r="C10" s="2">
        <v>2011.12</v>
      </c>
      <c r="D10" s="2">
        <v>65.3</v>
      </c>
      <c r="E10" s="2">
        <v>0</v>
      </c>
      <c r="F10" s="2">
        <v>11.22</v>
      </c>
      <c r="G10" s="2">
        <f t="shared" si="0"/>
        <v>76.52</v>
      </c>
      <c r="H10" s="2" t="s">
        <v>316</v>
      </c>
      <c r="I10" s="2">
        <v>0</v>
      </c>
    </row>
    <row r="11" spans="1:9" ht="24.75" customHeight="1">
      <c r="A11" s="2" t="s">
        <v>311</v>
      </c>
      <c r="B11" s="2" t="s">
        <v>90</v>
      </c>
      <c r="C11" s="2">
        <v>2013.06</v>
      </c>
      <c r="D11" s="2">
        <v>65.3</v>
      </c>
      <c r="E11" s="2">
        <v>0</v>
      </c>
      <c r="F11" s="2">
        <v>8.26</v>
      </c>
      <c r="G11" s="2">
        <f t="shared" si="0"/>
        <v>73.56</v>
      </c>
      <c r="H11" s="2" t="s">
        <v>316</v>
      </c>
      <c r="I11" s="2">
        <v>0</v>
      </c>
    </row>
    <row r="12" spans="1:9" ht="24.75" customHeight="1">
      <c r="A12" s="2" t="s">
        <v>312</v>
      </c>
      <c r="B12" s="2" t="s">
        <v>313</v>
      </c>
      <c r="C12" s="2">
        <v>2017.09</v>
      </c>
      <c r="D12" s="2">
        <v>54.02</v>
      </c>
      <c r="E12" s="2">
        <v>0</v>
      </c>
      <c r="F12" s="2">
        <v>11.09</v>
      </c>
      <c r="G12" s="2">
        <f t="shared" si="0"/>
        <v>65.11</v>
      </c>
      <c r="H12" s="2" t="s">
        <v>316</v>
      </c>
      <c r="I12" s="2">
        <v>0</v>
      </c>
    </row>
    <row r="13" spans="1:9" ht="97.5" customHeight="1">
      <c r="A13" s="60" t="s">
        <v>113</v>
      </c>
      <c r="B13" s="60"/>
      <c r="C13" s="60"/>
      <c r="D13" s="60"/>
      <c r="E13" s="60"/>
      <c r="F13" s="60"/>
      <c r="G13" s="60"/>
      <c r="H13" s="60"/>
      <c r="I13" s="60"/>
    </row>
  </sheetData>
  <sheetProtection/>
  <mergeCells count="10">
    <mergeCell ref="A13:I13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G25" sqref="G25"/>
    </sheetView>
  </sheetViews>
  <sheetFormatPr defaultColWidth="9.00390625" defaultRowHeight="14.25"/>
  <cols>
    <col min="1" max="1" width="9.00390625" style="1" customWidth="1"/>
    <col min="2" max="2" width="55.75390625" style="1" bestFit="1" customWidth="1"/>
    <col min="3" max="3" width="19.50390625" style="1" bestFit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240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241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24.75" customHeight="1">
      <c r="A6" s="2" t="s">
        <v>223</v>
      </c>
      <c r="B6" s="2" t="s">
        <v>224</v>
      </c>
      <c r="C6" s="2" t="s">
        <v>225</v>
      </c>
      <c r="D6" s="38">
        <v>45.5624</v>
      </c>
      <c r="E6" s="2">
        <v>0</v>
      </c>
      <c r="F6" s="2">
        <v>10.8911</v>
      </c>
      <c r="G6" s="2">
        <f aca="true" t="shared" si="0" ref="G6:G14">D6+E6+F6</f>
        <v>56.4535</v>
      </c>
      <c r="H6" s="2" t="s">
        <v>242</v>
      </c>
      <c r="I6" s="2">
        <v>0</v>
      </c>
    </row>
    <row r="7" spans="1:9" ht="24.75" customHeight="1">
      <c r="A7" s="2" t="s">
        <v>226</v>
      </c>
      <c r="B7" s="2" t="s">
        <v>13</v>
      </c>
      <c r="C7" s="2" t="s">
        <v>34</v>
      </c>
      <c r="D7" s="2">
        <v>41.0062</v>
      </c>
      <c r="E7" s="2">
        <v>0</v>
      </c>
      <c r="F7" s="2">
        <v>9.2153</v>
      </c>
      <c r="G7" s="2">
        <f t="shared" si="0"/>
        <v>50.2215</v>
      </c>
      <c r="H7" s="2" t="s">
        <v>242</v>
      </c>
      <c r="I7" s="2">
        <v>0</v>
      </c>
    </row>
    <row r="8" spans="1:9" ht="24.75" customHeight="1">
      <c r="A8" s="2" t="s">
        <v>227</v>
      </c>
      <c r="B8" s="2" t="s">
        <v>89</v>
      </c>
      <c r="C8" s="2" t="s">
        <v>228</v>
      </c>
      <c r="D8" s="2">
        <v>41.0062</v>
      </c>
      <c r="E8" s="2">
        <v>0</v>
      </c>
      <c r="F8" s="2">
        <v>8.6217</v>
      </c>
      <c r="G8" s="2">
        <f t="shared" si="0"/>
        <v>49.6279</v>
      </c>
      <c r="H8" s="2" t="s">
        <v>242</v>
      </c>
      <c r="I8" s="2">
        <v>0</v>
      </c>
    </row>
    <row r="9" spans="1:9" ht="24.75" customHeight="1">
      <c r="A9" s="2" t="s">
        <v>229</v>
      </c>
      <c r="B9" s="2" t="s">
        <v>17</v>
      </c>
      <c r="C9" s="2" t="s">
        <v>32</v>
      </c>
      <c r="D9" s="2">
        <v>41.0062</v>
      </c>
      <c r="E9" s="2">
        <v>0</v>
      </c>
      <c r="F9" s="2">
        <v>8.9054</v>
      </c>
      <c r="G9" s="2">
        <f t="shared" si="0"/>
        <v>49.9116</v>
      </c>
      <c r="H9" s="2" t="s">
        <v>242</v>
      </c>
      <c r="I9" s="2">
        <v>0</v>
      </c>
    </row>
    <row r="10" spans="1:9" ht="24.75" customHeight="1">
      <c r="A10" s="2" t="s">
        <v>230</v>
      </c>
      <c r="B10" s="2" t="s">
        <v>13</v>
      </c>
      <c r="C10" s="2" t="s">
        <v>231</v>
      </c>
      <c r="D10" s="2">
        <v>41.0062</v>
      </c>
      <c r="E10" s="2">
        <v>0</v>
      </c>
      <c r="F10" s="2">
        <v>8.6952</v>
      </c>
      <c r="G10" s="2">
        <f t="shared" si="0"/>
        <v>49.7014</v>
      </c>
      <c r="H10" s="2" t="s">
        <v>242</v>
      </c>
      <c r="I10" s="2">
        <v>0</v>
      </c>
    </row>
    <row r="11" spans="1:9" ht="24.75" customHeight="1">
      <c r="A11" s="2" t="s">
        <v>232</v>
      </c>
      <c r="B11" s="2" t="s">
        <v>15</v>
      </c>
      <c r="C11" s="2" t="s">
        <v>233</v>
      </c>
      <c r="D11" s="2">
        <v>41.0062</v>
      </c>
      <c r="E11" s="2">
        <v>0</v>
      </c>
      <c r="F11" s="2">
        <v>9.404</v>
      </c>
      <c r="G11" s="2">
        <f t="shared" si="0"/>
        <v>50.4102</v>
      </c>
      <c r="H11" s="2" t="s">
        <v>242</v>
      </c>
      <c r="I11" s="2">
        <v>0</v>
      </c>
    </row>
    <row r="12" spans="1:9" ht="24.75" customHeight="1">
      <c r="A12" s="2" t="s">
        <v>234</v>
      </c>
      <c r="B12" s="2" t="s">
        <v>13</v>
      </c>
      <c r="C12" s="2" t="s">
        <v>29</v>
      </c>
      <c r="D12" s="2">
        <v>41.0062</v>
      </c>
      <c r="E12" s="2">
        <v>0</v>
      </c>
      <c r="F12" s="2">
        <v>9.404</v>
      </c>
      <c r="G12" s="2">
        <f t="shared" si="0"/>
        <v>50.4102</v>
      </c>
      <c r="H12" s="2" t="s">
        <v>242</v>
      </c>
      <c r="I12" s="2">
        <v>0</v>
      </c>
    </row>
    <row r="13" spans="1:9" ht="24.75" customHeight="1">
      <c r="A13" s="2" t="s">
        <v>235</v>
      </c>
      <c r="B13" s="2" t="s">
        <v>13</v>
      </c>
      <c r="C13" s="2" t="s">
        <v>236</v>
      </c>
      <c r="D13" s="2">
        <v>37.589</v>
      </c>
      <c r="E13" s="2">
        <v>0</v>
      </c>
      <c r="F13" s="2">
        <v>8.4161</v>
      </c>
      <c r="G13" s="2">
        <f t="shared" si="0"/>
        <v>46.0051</v>
      </c>
      <c r="H13" s="2" t="s">
        <v>242</v>
      </c>
      <c r="I13" s="2">
        <v>0</v>
      </c>
    </row>
    <row r="14" spans="1:9" ht="24.75" customHeight="1">
      <c r="A14" s="2" t="s">
        <v>237</v>
      </c>
      <c r="B14" s="2" t="s">
        <v>238</v>
      </c>
      <c r="C14" s="2" t="s">
        <v>239</v>
      </c>
      <c r="D14" s="2">
        <v>22.46</v>
      </c>
      <c r="E14" s="2">
        <v>0</v>
      </c>
      <c r="F14" s="2">
        <v>9.6123</v>
      </c>
      <c r="G14" s="2">
        <f t="shared" si="0"/>
        <v>32.0723</v>
      </c>
      <c r="H14" s="2" t="s">
        <v>242</v>
      </c>
      <c r="I14" s="2">
        <v>0</v>
      </c>
    </row>
    <row r="15" spans="1:9" ht="97.5" customHeight="1">
      <c r="A15" s="60" t="s">
        <v>202</v>
      </c>
      <c r="B15" s="60"/>
      <c r="C15" s="60"/>
      <c r="D15" s="60"/>
      <c r="E15" s="60"/>
      <c r="F15" s="60"/>
      <c r="G15" s="60"/>
      <c r="H15" s="60"/>
      <c r="I15" s="60"/>
    </row>
  </sheetData>
  <sheetProtection/>
  <mergeCells count="10">
    <mergeCell ref="A15:I15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M10" sqref="M10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5.375" style="1" customWidth="1"/>
    <col min="4" max="4" width="14.50390625" style="1" customWidth="1"/>
    <col min="5" max="5" width="15.25390625" style="1" customWidth="1"/>
    <col min="6" max="6" width="12.50390625" style="1" customWidth="1"/>
    <col min="7" max="7" width="10.25390625" style="1" customWidth="1"/>
    <col min="8" max="8" width="13.25390625" style="1" customWidth="1"/>
    <col min="9" max="9" width="8.125" style="1" customWidth="1"/>
    <col min="10" max="16384" width="9.00390625" style="1" customWidth="1"/>
  </cols>
  <sheetData>
    <row r="1" spans="1:9" s="73" customFormat="1" ht="29.25" customHeight="1">
      <c r="A1" s="72" t="s">
        <v>20</v>
      </c>
      <c r="B1" s="72"/>
      <c r="C1" s="72"/>
      <c r="D1" s="72"/>
      <c r="E1" s="72"/>
      <c r="F1" s="72"/>
      <c r="G1" s="72"/>
      <c r="H1" s="72"/>
      <c r="I1" s="72"/>
    </row>
    <row r="2" spans="1:9" s="75" customFormat="1" ht="27" customHeight="1">
      <c r="A2" s="74" t="s">
        <v>364</v>
      </c>
      <c r="B2" s="74"/>
      <c r="C2" s="74"/>
      <c r="D2" s="74"/>
      <c r="E2" s="74"/>
      <c r="F2" s="74"/>
      <c r="G2" s="74"/>
      <c r="H2" s="74"/>
      <c r="I2" s="74"/>
    </row>
    <row r="3" spans="1:9" s="80" customFormat="1" ht="22.5" customHeight="1">
      <c r="A3" s="76" t="s">
        <v>0</v>
      </c>
      <c r="B3" s="76" t="s">
        <v>1</v>
      </c>
      <c r="C3" s="76" t="s">
        <v>2</v>
      </c>
      <c r="D3" s="77" t="s">
        <v>3</v>
      </c>
      <c r="E3" s="78"/>
      <c r="F3" s="78"/>
      <c r="G3" s="79"/>
      <c r="H3" s="76" t="s">
        <v>4</v>
      </c>
      <c r="I3" s="76" t="s">
        <v>5</v>
      </c>
    </row>
    <row r="4" spans="1:9" s="80" customFormat="1" ht="82.5" customHeight="1">
      <c r="A4" s="81"/>
      <c r="B4" s="81"/>
      <c r="C4" s="81"/>
      <c r="D4" s="82" t="s">
        <v>6</v>
      </c>
      <c r="E4" s="82" t="s">
        <v>7</v>
      </c>
      <c r="F4" s="82" t="s">
        <v>365</v>
      </c>
      <c r="G4" s="82" t="s">
        <v>9</v>
      </c>
      <c r="H4" s="81"/>
      <c r="I4" s="81"/>
    </row>
    <row r="5" spans="1:9" s="80" customFormat="1" ht="38.25" customHeight="1">
      <c r="A5" s="53" t="s">
        <v>366</v>
      </c>
      <c r="B5" s="54" t="s">
        <v>367</v>
      </c>
      <c r="C5" s="54" t="s">
        <v>368</v>
      </c>
      <c r="D5" s="55">
        <v>22.46</v>
      </c>
      <c r="E5" s="83">
        <v>0</v>
      </c>
      <c r="F5" s="82">
        <v>9.5192</v>
      </c>
      <c r="G5" s="82">
        <f aca="true" t="shared" si="0" ref="G5:G11">D5+F5</f>
        <v>31.9792</v>
      </c>
      <c r="H5" s="84" t="s">
        <v>26</v>
      </c>
      <c r="I5" s="82">
        <v>0</v>
      </c>
    </row>
    <row r="6" spans="1:9" s="80" customFormat="1" ht="43.5" customHeight="1">
      <c r="A6" s="85" t="s">
        <v>369</v>
      </c>
      <c r="B6" s="54" t="s">
        <v>370</v>
      </c>
      <c r="C6" s="54" t="s">
        <v>371</v>
      </c>
      <c r="D6" s="55">
        <v>56.8418</v>
      </c>
      <c r="E6" s="83">
        <v>0</v>
      </c>
      <c r="F6" s="82">
        <v>9.5182</v>
      </c>
      <c r="G6" s="82">
        <f t="shared" si="0"/>
        <v>66.36</v>
      </c>
      <c r="H6" s="84" t="s">
        <v>26</v>
      </c>
      <c r="I6" s="82">
        <v>0</v>
      </c>
    </row>
    <row r="7" spans="1:9" s="80" customFormat="1" ht="38.25" customHeight="1">
      <c r="A7" s="85" t="s">
        <v>372</v>
      </c>
      <c r="B7" s="54" t="s">
        <v>373</v>
      </c>
      <c r="C7" s="54" t="s">
        <v>374</v>
      </c>
      <c r="D7" s="55">
        <v>51.1576</v>
      </c>
      <c r="E7" s="83">
        <v>0</v>
      </c>
      <c r="F7" s="82">
        <v>10.0962</v>
      </c>
      <c r="G7" s="82">
        <f t="shared" si="0"/>
        <v>61.2538</v>
      </c>
      <c r="H7" s="84" t="s">
        <v>26</v>
      </c>
      <c r="I7" s="82">
        <v>0</v>
      </c>
    </row>
    <row r="8" spans="1:9" s="80" customFormat="1" ht="38.25" customHeight="1">
      <c r="A8" s="85" t="s">
        <v>375</v>
      </c>
      <c r="B8" s="54" t="s">
        <v>376</v>
      </c>
      <c r="C8" s="54" t="s">
        <v>32</v>
      </c>
      <c r="D8" s="55">
        <v>51.1576</v>
      </c>
      <c r="E8" s="83">
        <v>0</v>
      </c>
      <c r="F8" s="82">
        <v>9.7738</v>
      </c>
      <c r="G8" s="82">
        <f t="shared" si="0"/>
        <v>60.931400000000004</v>
      </c>
      <c r="H8" s="84" t="s">
        <v>26</v>
      </c>
      <c r="I8" s="82">
        <v>0</v>
      </c>
    </row>
    <row r="9" spans="1:9" s="80" customFormat="1" ht="45" customHeight="1">
      <c r="A9" s="53" t="s">
        <v>377</v>
      </c>
      <c r="B9" s="54" t="s">
        <v>378</v>
      </c>
      <c r="C9" s="54" t="s">
        <v>32</v>
      </c>
      <c r="D9" s="55">
        <v>51.1576</v>
      </c>
      <c r="E9" s="83">
        <v>0</v>
      </c>
      <c r="F9" s="82">
        <v>9.7738</v>
      </c>
      <c r="G9" s="82">
        <f t="shared" si="0"/>
        <v>60.931400000000004</v>
      </c>
      <c r="H9" s="84" t="s">
        <v>26</v>
      </c>
      <c r="I9" s="82">
        <v>0</v>
      </c>
    </row>
    <row r="10" spans="1:9" s="80" customFormat="1" ht="38.25" customHeight="1">
      <c r="A10" s="85" t="s">
        <v>379</v>
      </c>
      <c r="B10" s="54" t="s">
        <v>380</v>
      </c>
      <c r="C10" s="54" t="s">
        <v>32</v>
      </c>
      <c r="D10" s="55">
        <v>51.1576</v>
      </c>
      <c r="E10" s="83">
        <v>0</v>
      </c>
      <c r="F10" s="82">
        <v>8.7059</v>
      </c>
      <c r="G10" s="82">
        <f t="shared" si="0"/>
        <v>59.8635</v>
      </c>
      <c r="H10" s="84" t="s">
        <v>26</v>
      </c>
      <c r="I10" s="82">
        <v>0</v>
      </c>
    </row>
    <row r="11" spans="1:9" s="80" customFormat="1" ht="38.25" customHeight="1">
      <c r="A11" s="85" t="s">
        <v>381</v>
      </c>
      <c r="B11" s="54" t="s">
        <v>373</v>
      </c>
      <c r="C11" s="54" t="s">
        <v>382</v>
      </c>
      <c r="D11" s="55">
        <v>51.1576</v>
      </c>
      <c r="E11" s="83">
        <v>0</v>
      </c>
      <c r="F11" s="82">
        <v>8.7357</v>
      </c>
      <c r="G11" s="82">
        <f t="shared" si="0"/>
        <v>59.8933</v>
      </c>
      <c r="H11" s="84" t="s">
        <v>26</v>
      </c>
      <c r="I11" s="82">
        <v>0</v>
      </c>
    </row>
    <row r="12" spans="1:9" s="87" customFormat="1" ht="79.5" customHeight="1">
      <c r="A12" s="86" t="s">
        <v>383</v>
      </c>
      <c r="B12" s="86"/>
      <c r="C12" s="86"/>
      <c r="D12" s="86"/>
      <c r="E12" s="86"/>
      <c r="F12" s="86"/>
      <c r="G12" s="86"/>
      <c r="H12" s="86"/>
      <c r="I12" s="86"/>
    </row>
  </sheetData>
  <sheetProtection/>
  <mergeCells count="9">
    <mergeCell ref="A1:I1"/>
    <mergeCell ref="A2:I2"/>
    <mergeCell ref="D3:G3"/>
    <mergeCell ref="A12:I12"/>
    <mergeCell ref="A3:A4"/>
    <mergeCell ref="B3:B4"/>
    <mergeCell ref="C3:C4"/>
    <mergeCell ref="H3:H4"/>
    <mergeCell ref="I3:I4"/>
  </mergeCells>
  <printOptions horizontalCentered="1" verticalCentered="1"/>
  <pageMargins left="0.43" right="0.35" top="0.45" bottom="0.45" header="0.19" footer="0.2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L12" sqref="L12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20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178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27.75" customHeight="1">
      <c r="A6" s="22" t="s">
        <v>169</v>
      </c>
      <c r="B6" s="27" t="s">
        <v>24</v>
      </c>
      <c r="C6" s="10" t="s">
        <v>170</v>
      </c>
      <c r="D6" s="28">
        <v>54.1556</v>
      </c>
      <c r="E6" s="22">
        <v>0</v>
      </c>
      <c r="F6" s="29">
        <v>7.446536</v>
      </c>
      <c r="G6" s="29">
        <f aca="true" t="shared" si="0" ref="G6:G11">D6+E6+F6</f>
        <v>61.602136</v>
      </c>
      <c r="H6" s="22" t="s">
        <v>26</v>
      </c>
      <c r="I6" s="22">
        <v>0</v>
      </c>
    </row>
    <row r="7" spans="1:9" ht="27.75" customHeight="1">
      <c r="A7" s="2" t="s">
        <v>171</v>
      </c>
      <c r="B7" s="2" t="s">
        <v>90</v>
      </c>
      <c r="C7" s="10" t="s">
        <v>172</v>
      </c>
      <c r="D7" s="2">
        <v>48.74</v>
      </c>
      <c r="E7" s="2">
        <v>0</v>
      </c>
      <c r="F7" s="30">
        <v>8.972304</v>
      </c>
      <c r="G7" s="30">
        <f t="shared" si="0"/>
        <v>57.712304</v>
      </c>
      <c r="H7" s="2" t="s">
        <v>26</v>
      </c>
      <c r="I7" s="2">
        <v>0</v>
      </c>
    </row>
    <row r="8" spans="1:9" ht="27.75" customHeight="1">
      <c r="A8" s="2" t="s">
        <v>173</v>
      </c>
      <c r="B8" s="2" t="s">
        <v>92</v>
      </c>
      <c r="C8" s="10" t="s">
        <v>172</v>
      </c>
      <c r="D8" s="2">
        <v>48.74</v>
      </c>
      <c r="E8" s="2">
        <v>0</v>
      </c>
      <c r="F8" s="30">
        <v>9.683881</v>
      </c>
      <c r="G8" s="30">
        <f t="shared" si="0"/>
        <v>58.423881</v>
      </c>
      <c r="H8" s="2" t="s">
        <v>26</v>
      </c>
      <c r="I8" s="2">
        <v>0</v>
      </c>
    </row>
    <row r="9" spans="1:9" ht="27.75" customHeight="1">
      <c r="A9" s="2" t="s">
        <v>174</v>
      </c>
      <c r="B9" s="2" t="s">
        <v>90</v>
      </c>
      <c r="C9" s="10" t="s">
        <v>172</v>
      </c>
      <c r="D9" s="2">
        <v>48.74</v>
      </c>
      <c r="E9" s="2">
        <v>0</v>
      </c>
      <c r="F9" s="30">
        <v>8.261288</v>
      </c>
      <c r="G9" s="30">
        <f t="shared" si="0"/>
        <v>57.001288</v>
      </c>
      <c r="H9" s="2" t="s">
        <v>26</v>
      </c>
      <c r="I9" s="2">
        <v>0</v>
      </c>
    </row>
    <row r="10" spans="1:9" ht="27.75" customHeight="1">
      <c r="A10" s="2" t="s">
        <v>175</v>
      </c>
      <c r="B10" s="2" t="s">
        <v>90</v>
      </c>
      <c r="C10" s="10" t="s">
        <v>176</v>
      </c>
      <c r="D10" s="2">
        <v>48.74</v>
      </c>
      <c r="E10" s="2">
        <v>0</v>
      </c>
      <c r="F10" s="30">
        <v>7.92643</v>
      </c>
      <c r="G10" s="30">
        <f t="shared" si="0"/>
        <v>56.666430000000005</v>
      </c>
      <c r="H10" s="2" t="s">
        <v>26</v>
      </c>
      <c r="I10" s="2">
        <v>0</v>
      </c>
    </row>
    <row r="11" spans="1:9" ht="27.75" customHeight="1">
      <c r="A11" s="2" t="s">
        <v>177</v>
      </c>
      <c r="B11" s="2" t="s">
        <v>37</v>
      </c>
      <c r="C11" s="10" t="s">
        <v>176</v>
      </c>
      <c r="D11" s="2">
        <v>48.74</v>
      </c>
      <c r="E11" s="2">
        <v>0</v>
      </c>
      <c r="F11" s="30">
        <v>8.589873</v>
      </c>
      <c r="G11" s="30">
        <f t="shared" si="0"/>
        <v>57.329873000000006</v>
      </c>
      <c r="H11" s="2" t="s">
        <v>26</v>
      </c>
      <c r="I11" s="2">
        <v>0</v>
      </c>
    </row>
    <row r="12" spans="1:9" ht="97.5" customHeight="1">
      <c r="A12" s="60" t="s">
        <v>113</v>
      </c>
      <c r="B12" s="60"/>
      <c r="C12" s="60"/>
      <c r="D12" s="60"/>
      <c r="E12" s="60"/>
      <c r="F12" s="60"/>
      <c r="G12" s="60"/>
      <c r="H12" s="60"/>
      <c r="I12" s="60"/>
    </row>
  </sheetData>
  <sheetProtection/>
  <mergeCells count="10">
    <mergeCell ref="A12:I12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C24" sqref="C24"/>
    </sheetView>
  </sheetViews>
  <sheetFormatPr defaultColWidth="9.00390625" defaultRowHeight="14.25"/>
  <cols>
    <col min="1" max="1" width="9.00390625" style="1" customWidth="1"/>
    <col min="2" max="2" width="35.1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20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329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24.75" customHeight="1">
      <c r="A6" s="2" t="s">
        <v>318</v>
      </c>
      <c r="B6" s="2" t="s">
        <v>24</v>
      </c>
      <c r="C6" s="2">
        <v>2014.9</v>
      </c>
      <c r="D6" s="28">
        <v>49.09</v>
      </c>
      <c r="E6" s="2">
        <v>0</v>
      </c>
      <c r="F6" s="2">
        <v>10.93</v>
      </c>
      <c r="G6" s="2">
        <f aca="true" t="shared" si="0" ref="G6:G13">SUM(D6:F6)</f>
        <v>60.02</v>
      </c>
      <c r="H6" s="2" t="s">
        <v>26</v>
      </c>
      <c r="I6" s="2">
        <v>0</v>
      </c>
    </row>
    <row r="7" spans="1:9" ht="24.75" customHeight="1">
      <c r="A7" s="2" t="s">
        <v>319</v>
      </c>
      <c r="B7" s="2" t="s">
        <v>256</v>
      </c>
      <c r="C7" s="2">
        <v>2014.9</v>
      </c>
      <c r="D7" s="2">
        <v>49.09</v>
      </c>
      <c r="E7" s="2">
        <v>0</v>
      </c>
      <c r="F7" s="2">
        <v>10.93</v>
      </c>
      <c r="G7" s="2">
        <f t="shared" si="0"/>
        <v>60.02</v>
      </c>
      <c r="H7" s="2" t="s">
        <v>26</v>
      </c>
      <c r="I7" s="2">
        <v>0</v>
      </c>
    </row>
    <row r="8" spans="1:9" ht="24.75" customHeight="1">
      <c r="A8" s="2" t="s">
        <v>320</v>
      </c>
      <c r="B8" s="2" t="s">
        <v>321</v>
      </c>
      <c r="C8" s="30">
        <v>2014.1</v>
      </c>
      <c r="D8" s="2">
        <v>44.18</v>
      </c>
      <c r="E8" s="2">
        <v>0</v>
      </c>
      <c r="F8" s="2">
        <v>10.69</v>
      </c>
      <c r="G8" s="2">
        <f t="shared" si="0"/>
        <v>54.87</v>
      </c>
      <c r="H8" s="2" t="s">
        <v>26</v>
      </c>
      <c r="I8" s="2">
        <v>0</v>
      </c>
    </row>
    <row r="9" spans="1:9" ht="24.75" customHeight="1">
      <c r="A9" s="2" t="s">
        <v>322</v>
      </c>
      <c r="B9" s="2" t="s">
        <v>13</v>
      </c>
      <c r="C9" s="2">
        <v>2014.9</v>
      </c>
      <c r="D9" s="2">
        <v>44.18</v>
      </c>
      <c r="E9" s="2">
        <v>0</v>
      </c>
      <c r="F9" s="2">
        <v>10.74</v>
      </c>
      <c r="G9" s="2">
        <f t="shared" si="0"/>
        <v>54.92</v>
      </c>
      <c r="H9" s="2" t="s">
        <v>26</v>
      </c>
      <c r="I9" s="2">
        <v>0</v>
      </c>
    </row>
    <row r="10" spans="1:9" ht="24.75" customHeight="1">
      <c r="A10" s="2" t="s">
        <v>323</v>
      </c>
      <c r="B10" s="2" t="s">
        <v>324</v>
      </c>
      <c r="C10" s="2">
        <v>2014.9</v>
      </c>
      <c r="D10" s="2">
        <v>44.18</v>
      </c>
      <c r="E10" s="2">
        <v>0</v>
      </c>
      <c r="F10" s="2">
        <v>7.64</v>
      </c>
      <c r="G10" s="2">
        <f t="shared" si="0"/>
        <v>51.82</v>
      </c>
      <c r="H10" s="2" t="s">
        <v>26</v>
      </c>
      <c r="I10" s="2">
        <v>0</v>
      </c>
    </row>
    <row r="11" spans="1:9" ht="24.75" customHeight="1">
      <c r="A11" s="2" t="s">
        <v>325</v>
      </c>
      <c r="B11" s="2" t="s">
        <v>13</v>
      </c>
      <c r="C11" s="2">
        <v>2014.9</v>
      </c>
      <c r="D11" s="2">
        <v>44.18</v>
      </c>
      <c r="E11" s="2">
        <v>0</v>
      </c>
      <c r="F11" s="2">
        <v>10.69</v>
      </c>
      <c r="G11" s="2">
        <f t="shared" si="0"/>
        <v>54.87</v>
      </c>
      <c r="H11" s="2" t="s">
        <v>26</v>
      </c>
      <c r="I11" s="2">
        <v>0</v>
      </c>
    </row>
    <row r="12" spans="1:9" ht="24.75" customHeight="1">
      <c r="A12" s="2" t="s">
        <v>326</v>
      </c>
      <c r="B12" s="2" t="s">
        <v>13</v>
      </c>
      <c r="C12" s="2">
        <v>2014.9</v>
      </c>
      <c r="D12" s="2">
        <v>44.18</v>
      </c>
      <c r="E12" s="2">
        <v>0</v>
      </c>
      <c r="F12" s="2">
        <v>10.51</v>
      </c>
      <c r="G12" s="2">
        <f t="shared" si="0"/>
        <v>54.69</v>
      </c>
      <c r="H12" s="2" t="s">
        <v>26</v>
      </c>
      <c r="I12" s="2">
        <v>0</v>
      </c>
    </row>
    <row r="13" spans="1:9" ht="24.75" customHeight="1">
      <c r="A13" s="2" t="s">
        <v>327</v>
      </c>
      <c r="B13" s="2" t="s">
        <v>328</v>
      </c>
      <c r="C13" s="2">
        <v>2014.9</v>
      </c>
      <c r="D13" s="2">
        <v>44.18</v>
      </c>
      <c r="E13" s="2">
        <v>0</v>
      </c>
      <c r="F13" s="2">
        <v>10.66</v>
      </c>
      <c r="G13" s="2">
        <f t="shared" si="0"/>
        <v>54.84</v>
      </c>
      <c r="H13" s="2" t="s">
        <v>26</v>
      </c>
      <c r="I13" s="2">
        <v>0</v>
      </c>
    </row>
    <row r="14" spans="1:9" ht="97.5" customHeight="1">
      <c r="A14" s="60" t="s">
        <v>202</v>
      </c>
      <c r="B14" s="60"/>
      <c r="C14" s="60"/>
      <c r="D14" s="60"/>
      <c r="E14" s="60"/>
      <c r="F14" s="60"/>
      <c r="G14" s="60"/>
      <c r="H14" s="60"/>
      <c r="I14" s="60"/>
    </row>
  </sheetData>
  <sheetProtection/>
  <mergeCells count="10">
    <mergeCell ref="A1:H1"/>
    <mergeCell ref="A2:I2"/>
    <mergeCell ref="A3:H3"/>
    <mergeCell ref="D4:G4"/>
    <mergeCell ref="A14:I14"/>
    <mergeCell ref="A4:A5"/>
    <mergeCell ref="B4:B5"/>
    <mergeCell ref="C4:C5"/>
    <mergeCell ref="H4:H5"/>
    <mergeCell ref="I4:I5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selection activeCell="M12" sqref="M12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20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330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31.5" customHeight="1">
      <c r="A6" s="2" t="s">
        <v>331</v>
      </c>
      <c r="B6" s="2" t="s">
        <v>332</v>
      </c>
      <c r="C6" s="2" t="s">
        <v>333</v>
      </c>
      <c r="D6" s="11">
        <v>62.1333</v>
      </c>
      <c r="E6" s="2">
        <v>0</v>
      </c>
      <c r="F6" s="2" t="s">
        <v>334</v>
      </c>
      <c r="G6" s="11" t="s">
        <v>334</v>
      </c>
      <c r="H6" s="2" t="s">
        <v>26</v>
      </c>
      <c r="I6" s="2">
        <v>0</v>
      </c>
    </row>
    <row r="7" spans="1:9" ht="31.5" customHeight="1">
      <c r="A7" s="2" t="s">
        <v>335</v>
      </c>
      <c r="B7" s="2" t="s">
        <v>336</v>
      </c>
      <c r="C7" s="2" t="s">
        <v>337</v>
      </c>
      <c r="D7" s="11">
        <v>55.92</v>
      </c>
      <c r="E7" s="2">
        <v>0</v>
      </c>
      <c r="F7" s="11">
        <v>6.303432</v>
      </c>
      <c r="G7" s="11">
        <f aca="true" t="shared" si="0" ref="G7:G12">D7+E7+F7</f>
        <v>62.223432</v>
      </c>
      <c r="H7" s="2" t="s">
        <v>26</v>
      </c>
      <c r="I7" s="2">
        <v>0</v>
      </c>
    </row>
    <row r="8" spans="1:9" ht="31.5" customHeight="1">
      <c r="A8" s="2" t="s">
        <v>338</v>
      </c>
      <c r="B8" s="2" t="s">
        <v>339</v>
      </c>
      <c r="C8" s="2" t="s">
        <v>333</v>
      </c>
      <c r="D8" s="11">
        <v>55.92</v>
      </c>
      <c r="E8" s="2">
        <v>0</v>
      </c>
      <c r="F8" s="11">
        <v>6.378436</v>
      </c>
      <c r="G8" s="11">
        <f t="shared" si="0"/>
        <v>62.298436</v>
      </c>
      <c r="H8" s="2" t="s">
        <v>26</v>
      </c>
      <c r="I8" s="2">
        <v>0</v>
      </c>
    </row>
    <row r="9" spans="1:9" ht="31.5" customHeight="1">
      <c r="A9" s="2" t="s">
        <v>340</v>
      </c>
      <c r="B9" s="2" t="s">
        <v>339</v>
      </c>
      <c r="C9" s="2" t="s">
        <v>341</v>
      </c>
      <c r="D9" s="11">
        <v>55.92</v>
      </c>
      <c r="E9" s="2">
        <v>0</v>
      </c>
      <c r="F9" s="11">
        <v>12.392461</v>
      </c>
      <c r="G9" s="11">
        <f t="shared" si="0"/>
        <v>68.312461</v>
      </c>
      <c r="H9" s="2" t="s">
        <v>26</v>
      </c>
      <c r="I9" s="2">
        <v>0</v>
      </c>
    </row>
    <row r="10" spans="1:9" ht="31.5" customHeight="1">
      <c r="A10" s="2" t="s">
        <v>342</v>
      </c>
      <c r="B10" s="2" t="s">
        <v>343</v>
      </c>
      <c r="C10" s="2" t="s">
        <v>344</v>
      </c>
      <c r="D10" s="11">
        <v>55.92</v>
      </c>
      <c r="E10" s="2">
        <v>0</v>
      </c>
      <c r="F10" s="11">
        <v>12.3643</v>
      </c>
      <c r="G10" s="11">
        <f t="shared" si="0"/>
        <v>68.2843</v>
      </c>
      <c r="H10" s="2" t="s">
        <v>26</v>
      </c>
      <c r="I10" s="2">
        <v>0</v>
      </c>
    </row>
    <row r="11" spans="1:9" ht="31.5" customHeight="1">
      <c r="A11" s="2" t="s">
        <v>345</v>
      </c>
      <c r="B11" s="2" t="s">
        <v>346</v>
      </c>
      <c r="C11" s="2" t="s">
        <v>347</v>
      </c>
      <c r="D11" s="11">
        <v>49.7066</v>
      </c>
      <c r="E11" s="2">
        <v>0</v>
      </c>
      <c r="F11" s="11">
        <v>6.657378</v>
      </c>
      <c r="G11" s="11">
        <f t="shared" si="0"/>
        <v>56.363978</v>
      </c>
      <c r="H11" s="2" t="s">
        <v>26</v>
      </c>
      <c r="I11" s="2">
        <v>0</v>
      </c>
    </row>
    <row r="12" spans="1:9" ht="33" customHeight="1">
      <c r="A12" s="2" t="s">
        <v>348</v>
      </c>
      <c r="B12" s="2" t="s">
        <v>339</v>
      </c>
      <c r="C12" s="2" t="s">
        <v>349</v>
      </c>
      <c r="D12" s="11">
        <v>39.8688</v>
      </c>
      <c r="E12" s="2">
        <v>0</v>
      </c>
      <c r="F12" s="11">
        <v>7.014347</v>
      </c>
      <c r="G12" s="11">
        <f t="shared" si="0"/>
        <v>46.883147</v>
      </c>
      <c r="H12" s="2" t="s">
        <v>26</v>
      </c>
      <c r="I12" s="2">
        <v>0</v>
      </c>
    </row>
    <row r="13" spans="1:9" ht="75" customHeight="1">
      <c r="A13" s="60" t="s">
        <v>350</v>
      </c>
      <c r="B13" s="60"/>
      <c r="C13" s="60"/>
      <c r="D13" s="60"/>
      <c r="E13" s="60"/>
      <c r="F13" s="60"/>
      <c r="G13" s="60"/>
      <c r="H13" s="60"/>
      <c r="I13" s="60"/>
    </row>
  </sheetData>
  <sheetProtection/>
  <mergeCells count="10">
    <mergeCell ref="A1:H1"/>
    <mergeCell ref="A2:I2"/>
    <mergeCell ref="A3:H3"/>
    <mergeCell ref="D4:G4"/>
    <mergeCell ref="A13:I13"/>
    <mergeCell ref="A4:A5"/>
    <mergeCell ref="B4:B5"/>
    <mergeCell ref="C4:C5"/>
    <mergeCell ref="H4:H5"/>
    <mergeCell ref="I4:I5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10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46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24.75" customHeight="1">
      <c r="A6" s="2" t="s">
        <v>47</v>
      </c>
      <c r="B6" s="2" t="s">
        <v>48</v>
      </c>
      <c r="C6" s="2" t="s">
        <v>49</v>
      </c>
      <c r="D6" s="9">
        <v>40.53</v>
      </c>
      <c r="E6" s="3">
        <v>0</v>
      </c>
      <c r="F6" s="10">
        <v>7.32</v>
      </c>
      <c r="G6" s="10">
        <f>D6+F6</f>
        <v>47.85</v>
      </c>
      <c r="H6" s="2" t="s">
        <v>19</v>
      </c>
      <c r="I6" s="2">
        <v>0</v>
      </c>
    </row>
    <row r="7" spans="1:9" ht="24.75" customHeight="1">
      <c r="A7" s="2" t="s">
        <v>50</v>
      </c>
      <c r="B7" s="2" t="s">
        <v>51</v>
      </c>
      <c r="C7" s="2" t="s">
        <v>52</v>
      </c>
      <c r="D7" s="9">
        <v>36.48</v>
      </c>
      <c r="E7" s="3">
        <v>0</v>
      </c>
      <c r="F7" s="10">
        <v>9.91</v>
      </c>
      <c r="G7" s="10">
        <f>D7+F7</f>
        <v>46.39</v>
      </c>
      <c r="H7" s="2" t="s">
        <v>19</v>
      </c>
      <c r="I7" s="2">
        <v>0</v>
      </c>
    </row>
    <row r="8" spans="1:9" ht="24.75" customHeight="1">
      <c r="A8" s="2" t="s">
        <v>53</v>
      </c>
      <c r="B8" s="2" t="s">
        <v>51</v>
      </c>
      <c r="C8" s="2" t="s">
        <v>54</v>
      </c>
      <c r="D8" s="9">
        <v>36.48</v>
      </c>
      <c r="E8" s="3">
        <v>0</v>
      </c>
      <c r="F8" s="10">
        <v>10.14</v>
      </c>
      <c r="G8" s="10">
        <f>D8+F8</f>
        <v>46.62</v>
      </c>
      <c r="H8" s="2" t="s">
        <v>19</v>
      </c>
      <c r="I8" s="2">
        <v>0</v>
      </c>
    </row>
    <row r="9" spans="1:9" ht="24.75" customHeight="1">
      <c r="A9" s="2" t="s">
        <v>55</v>
      </c>
      <c r="B9" s="2" t="s">
        <v>51</v>
      </c>
      <c r="C9" s="2" t="s">
        <v>56</v>
      </c>
      <c r="D9" s="9">
        <v>36.48</v>
      </c>
      <c r="E9" s="3">
        <v>0</v>
      </c>
      <c r="F9" s="10">
        <v>9.51</v>
      </c>
      <c r="G9" s="10">
        <f>D9+F9</f>
        <v>45.989999999999995</v>
      </c>
      <c r="H9" s="2" t="s">
        <v>19</v>
      </c>
      <c r="I9" s="2">
        <v>0</v>
      </c>
    </row>
    <row r="10" spans="1:9" ht="70.5" customHeight="1">
      <c r="A10" s="60" t="s">
        <v>113</v>
      </c>
      <c r="B10" s="60"/>
      <c r="C10" s="60"/>
      <c r="D10" s="60"/>
      <c r="E10" s="60"/>
      <c r="F10" s="60"/>
      <c r="G10" s="60"/>
      <c r="H10" s="60"/>
      <c r="I10" s="60"/>
    </row>
  </sheetData>
  <sheetProtection/>
  <mergeCells count="10">
    <mergeCell ref="A1:H1"/>
    <mergeCell ref="A2:I2"/>
    <mergeCell ref="A3:H3"/>
    <mergeCell ref="D4:G4"/>
    <mergeCell ref="A10:I10"/>
    <mergeCell ref="A4:A5"/>
    <mergeCell ref="B4:B5"/>
    <mergeCell ref="C4:C5"/>
    <mergeCell ref="H4:H5"/>
    <mergeCell ref="I4:I5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23.37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20</v>
      </c>
      <c r="B2" s="57"/>
      <c r="C2" s="57"/>
      <c r="D2" s="57"/>
      <c r="E2" s="57"/>
      <c r="F2" s="57"/>
      <c r="G2" s="57"/>
      <c r="H2" s="57"/>
      <c r="I2" s="57"/>
    </row>
    <row r="3" spans="1:8" ht="24" customHeight="1">
      <c r="A3" s="62" t="s">
        <v>57</v>
      </c>
      <c r="B3" s="62"/>
      <c r="C3" s="62"/>
      <c r="D3" s="62"/>
      <c r="E3" s="62"/>
      <c r="F3" s="62"/>
      <c r="G3" s="62"/>
      <c r="H3" s="62"/>
    </row>
    <row r="4" spans="1:9" ht="53.25" customHeight="1">
      <c r="A4" s="63" t="s">
        <v>0</v>
      </c>
      <c r="B4" s="63" t="s">
        <v>1</v>
      </c>
      <c r="C4" s="63" t="s">
        <v>2</v>
      </c>
      <c r="D4" s="63" t="s">
        <v>3</v>
      </c>
      <c r="E4" s="63"/>
      <c r="F4" s="63"/>
      <c r="G4" s="63"/>
      <c r="H4" s="63" t="s">
        <v>4</v>
      </c>
      <c r="I4" s="63" t="s">
        <v>5</v>
      </c>
    </row>
    <row r="5" spans="1:9" ht="129" customHeight="1">
      <c r="A5" s="63"/>
      <c r="B5" s="63"/>
      <c r="C5" s="63"/>
      <c r="D5" s="12" t="s">
        <v>6</v>
      </c>
      <c r="E5" s="12" t="s">
        <v>7</v>
      </c>
      <c r="F5" s="12" t="s">
        <v>8</v>
      </c>
      <c r="G5" s="12" t="s">
        <v>9</v>
      </c>
      <c r="H5" s="63"/>
      <c r="I5" s="63"/>
    </row>
    <row r="6" spans="1:9" ht="33" customHeight="1">
      <c r="A6" s="13" t="s">
        <v>58</v>
      </c>
      <c r="B6" s="14" t="s">
        <v>59</v>
      </c>
      <c r="C6" s="15" t="s">
        <v>60</v>
      </c>
      <c r="D6" s="12">
        <v>69.35650000000001</v>
      </c>
      <c r="E6" s="12">
        <v>0</v>
      </c>
      <c r="F6" s="12">
        <v>8.729</v>
      </c>
      <c r="G6" s="16">
        <v>78.08550000000001</v>
      </c>
      <c r="H6" s="12" t="s">
        <v>85</v>
      </c>
      <c r="I6" s="12">
        <v>0</v>
      </c>
    </row>
    <row r="7" spans="1:9" ht="25.5" customHeight="1">
      <c r="A7" s="17" t="s">
        <v>61</v>
      </c>
      <c r="B7" s="18" t="s">
        <v>28</v>
      </c>
      <c r="C7" s="18" t="s">
        <v>62</v>
      </c>
      <c r="D7" s="12">
        <v>34.6783</v>
      </c>
      <c r="E7" s="12">
        <v>0</v>
      </c>
      <c r="F7" s="12">
        <v>4.2645</v>
      </c>
      <c r="G7" s="16">
        <v>38.9428</v>
      </c>
      <c r="H7" s="12" t="s">
        <v>85</v>
      </c>
      <c r="I7" s="12">
        <v>0</v>
      </c>
    </row>
    <row r="8" spans="1:9" ht="25.5" customHeight="1">
      <c r="A8" s="17" t="s">
        <v>63</v>
      </c>
      <c r="B8" s="14" t="s">
        <v>64</v>
      </c>
      <c r="C8" s="15" t="s">
        <v>65</v>
      </c>
      <c r="D8" s="12">
        <v>62.420899999999996</v>
      </c>
      <c r="E8" s="12">
        <v>0</v>
      </c>
      <c r="F8" s="12">
        <v>10.0523</v>
      </c>
      <c r="G8" s="16">
        <v>72.47319999999999</v>
      </c>
      <c r="H8" s="12" t="s">
        <v>85</v>
      </c>
      <c r="I8" s="12">
        <v>0</v>
      </c>
    </row>
    <row r="9" spans="1:9" ht="25.5" customHeight="1">
      <c r="A9" s="13" t="s">
        <v>66</v>
      </c>
      <c r="B9" s="14" t="s">
        <v>13</v>
      </c>
      <c r="C9" s="15" t="s">
        <v>67</v>
      </c>
      <c r="D9" s="12">
        <v>62.420899999999996</v>
      </c>
      <c r="E9" s="12">
        <v>0</v>
      </c>
      <c r="F9" s="12">
        <v>5.7466</v>
      </c>
      <c r="G9" s="16">
        <v>68.16749999999999</v>
      </c>
      <c r="H9" s="12" t="s">
        <v>85</v>
      </c>
      <c r="I9" s="12">
        <v>0</v>
      </c>
    </row>
    <row r="10" spans="1:9" ht="25.5" customHeight="1">
      <c r="A10" s="13" t="s">
        <v>68</v>
      </c>
      <c r="B10" s="14" t="s">
        <v>13</v>
      </c>
      <c r="C10" s="19" t="s">
        <v>69</v>
      </c>
      <c r="D10" s="12">
        <v>62.420899999999996</v>
      </c>
      <c r="E10" s="12">
        <v>0</v>
      </c>
      <c r="F10" s="12">
        <v>9.9145</v>
      </c>
      <c r="G10" s="16">
        <v>72.33539999999999</v>
      </c>
      <c r="H10" s="12" t="s">
        <v>85</v>
      </c>
      <c r="I10" s="12">
        <v>0</v>
      </c>
    </row>
    <row r="11" spans="1:9" ht="25.5" customHeight="1">
      <c r="A11" s="13" t="s">
        <v>70</v>
      </c>
      <c r="B11" s="14" t="s">
        <v>13</v>
      </c>
      <c r="C11" s="20" t="s">
        <v>71</v>
      </c>
      <c r="D11" s="12">
        <v>62.420899999999996</v>
      </c>
      <c r="E11" s="12">
        <v>0</v>
      </c>
      <c r="F11" s="12">
        <v>5.9193</v>
      </c>
      <c r="G11" s="16">
        <v>68.3402</v>
      </c>
      <c r="H11" s="12" t="s">
        <v>85</v>
      </c>
      <c r="I11" s="12">
        <v>0</v>
      </c>
    </row>
    <row r="12" spans="1:9" ht="25.5" customHeight="1">
      <c r="A12" s="13" t="s">
        <v>72</v>
      </c>
      <c r="B12" s="14" t="s">
        <v>13</v>
      </c>
      <c r="C12" s="19" t="s">
        <v>73</v>
      </c>
      <c r="D12" s="12">
        <v>62.420899999999996</v>
      </c>
      <c r="E12" s="12">
        <v>0</v>
      </c>
      <c r="F12" s="12">
        <v>8.9871</v>
      </c>
      <c r="G12" s="16">
        <v>71.408</v>
      </c>
      <c r="H12" s="12" t="s">
        <v>85</v>
      </c>
      <c r="I12" s="12">
        <v>0</v>
      </c>
    </row>
    <row r="13" spans="1:9" ht="25.5" customHeight="1">
      <c r="A13" s="13" t="s">
        <v>74</v>
      </c>
      <c r="B13" s="14" t="s">
        <v>44</v>
      </c>
      <c r="C13" s="19" t="s">
        <v>75</v>
      </c>
      <c r="D13" s="12">
        <v>46.8156</v>
      </c>
      <c r="E13" s="12">
        <v>0</v>
      </c>
      <c r="F13" s="12">
        <v>7.0867</v>
      </c>
      <c r="G13" s="16">
        <v>53.902300000000004</v>
      </c>
      <c r="H13" s="12" t="s">
        <v>85</v>
      </c>
      <c r="I13" s="12">
        <v>0</v>
      </c>
    </row>
    <row r="14" spans="1:9" ht="25.5" customHeight="1">
      <c r="A14" s="13" t="s">
        <v>76</v>
      </c>
      <c r="B14" s="18" t="s">
        <v>44</v>
      </c>
      <c r="C14" s="19" t="s">
        <v>86</v>
      </c>
      <c r="D14" s="12">
        <v>15.6052</v>
      </c>
      <c r="E14" s="12">
        <v>0</v>
      </c>
      <c r="F14" s="12">
        <v>2.4031</v>
      </c>
      <c r="G14" s="16">
        <v>18.0083</v>
      </c>
      <c r="H14" s="12" t="s">
        <v>85</v>
      </c>
      <c r="I14" s="12">
        <v>0</v>
      </c>
    </row>
    <row r="15" spans="1:9" ht="25.5" customHeight="1">
      <c r="A15" s="13" t="s">
        <v>77</v>
      </c>
      <c r="B15" s="14" t="s">
        <v>17</v>
      </c>
      <c r="C15" s="19" t="s">
        <v>78</v>
      </c>
      <c r="D15" s="12">
        <v>62.420899999999996</v>
      </c>
      <c r="E15" s="12">
        <v>0</v>
      </c>
      <c r="F15" s="12">
        <v>8.552</v>
      </c>
      <c r="G15" s="16">
        <v>70.9729</v>
      </c>
      <c r="H15" s="12" t="s">
        <v>85</v>
      </c>
      <c r="I15" s="12">
        <v>0</v>
      </c>
    </row>
    <row r="16" spans="1:9" ht="25.5" customHeight="1">
      <c r="A16" s="13" t="s">
        <v>79</v>
      </c>
      <c r="B16" s="14" t="s">
        <v>80</v>
      </c>
      <c r="C16" s="15" t="s">
        <v>81</v>
      </c>
      <c r="D16" s="12">
        <v>3.7433</v>
      </c>
      <c r="E16" s="12">
        <v>0</v>
      </c>
      <c r="F16" s="12">
        <v>2.3684</v>
      </c>
      <c r="G16" s="16">
        <v>6.1117</v>
      </c>
      <c r="H16" s="12" t="s">
        <v>85</v>
      </c>
      <c r="I16" s="12">
        <v>0</v>
      </c>
    </row>
    <row r="17" spans="1:9" ht="25.5" customHeight="1">
      <c r="A17" s="13" t="s">
        <v>82</v>
      </c>
      <c r="B17" s="14" t="s">
        <v>13</v>
      </c>
      <c r="C17" s="19" t="s">
        <v>87</v>
      </c>
      <c r="D17" s="12">
        <v>31.2104</v>
      </c>
      <c r="E17" s="12">
        <v>0</v>
      </c>
      <c r="F17" s="12">
        <v>3.9577</v>
      </c>
      <c r="G17" s="16">
        <v>35.1681</v>
      </c>
      <c r="H17" s="12" t="s">
        <v>85</v>
      </c>
      <c r="I17" s="12">
        <v>0</v>
      </c>
    </row>
    <row r="18" spans="1:9" ht="25.5" customHeight="1">
      <c r="A18" s="13" t="s">
        <v>83</v>
      </c>
      <c r="B18" s="14" t="s">
        <v>13</v>
      </c>
      <c r="C18" s="15" t="s">
        <v>84</v>
      </c>
      <c r="D18" s="12">
        <v>3.369</v>
      </c>
      <c r="E18" s="12">
        <v>0</v>
      </c>
      <c r="F18" s="12">
        <v>1.2507</v>
      </c>
      <c r="G18" s="16">
        <v>4.6197</v>
      </c>
      <c r="H18" s="12" t="s">
        <v>85</v>
      </c>
      <c r="I18" s="12">
        <v>0</v>
      </c>
    </row>
    <row r="19" spans="1:9" ht="67.5" customHeight="1">
      <c r="A19" s="64" t="s">
        <v>88</v>
      </c>
      <c r="B19" s="64"/>
      <c r="C19" s="64"/>
      <c r="D19" s="64"/>
      <c r="E19" s="64"/>
      <c r="F19" s="64"/>
      <c r="G19" s="64"/>
      <c r="H19" s="64"/>
      <c r="I19" s="64"/>
    </row>
  </sheetData>
  <sheetProtection/>
  <mergeCells count="10">
    <mergeCell ref="A19:I19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M14" sqref="M14"/>
    </sheetView>
  </sheetViews>
  <sheetFormatPr defaultColWidth="9.00390625" defaultRowHeight="14.25"/>
  <cols>
    <col min="1" max="1" width="9.00390625" style="1" customWidth="1"/>
    <col min="2" max="2" width="19.625" style="1" customWidth="1"/>
    <col min="3" max="3" width="17.625" style="1" customWidth="1"/>
    <col min="4" max="4" width="14.50390625" style="1" customWidth="1"/>
    <col min="5" max="5" width="11.125" style="1" customWidth="1"/>
    <col min="6" max="6" width="16.625" style="1" customWidth="1"/>
    <col min="7" max="7" width="15.75390625" style="1" customWidth="1"/>
    <col min="8" max="8" width="14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273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252</v>
      </c>
      <c r="B3" s="58"/>
      <c r="C3" s="58"/>
      <c r="D3" s="58"/>
      <c r="E3" s="58"/>
      <c r="F3" s="58"/>
      <c r="G3" s="58"/>
      <c r="H3" s="58"/>
    </row>
    <row r="4" spans="1:9" ht="26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274</v>
      </c>
      <c r="I4" s="59" t="s">
        <v>5</v>
      </c>
    </row>
    <row r="5" spans="1:9" ht="105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24.75" customHeight="1">
      <c r="A6" s="39" t="s">
        <v>243</v>
      </c>
      <c r="B6" s="31" t="s">
        <v>275</v>
      </c>
      <c r="C6" s="40" t="s">
        <v>276</v>
      </c>
      <c r="D6" s="39">
        <v>81.4489</v>
      </c>
      <c r="E6" s="2">
        <v>0</v>
      </c>
      <c r="F6" s="49">
        <v>11.49</v>
      </c>
      <c r="G6" s="49">
        <f aca="true" t="shared" si="0" ref="G6:G14">SUM(D6:F6)</f>
        <v>92.93889999999999</v>
      </c>
      <c r="H6" s="2" t="s">
        <v>26</v>
      </c>
      <c r="I6" s="2">
        <v>0</v>
      </c>
    </row>
    <row r="7" spans="1:9" ht="24.75" customHeight="1">
      <c r="A7" s="39" t="s">
        <v>244</v>
      </c>
      <c r="B7" s="41" t="s">
        <v>277</v>
      </c>
      <c r="C7" s="41" t="s">
        <v>276</v>
      </c>
      <c r="D7" s="39">
        <v>80.0914</v>
      </c>
      <c r="E7" s="2">
        <v>0</v>
      </c>
      <c r="F7" s="49">
        <v>8.95</v>
      </c>
      <c r="G7" s="49">
        <f t="shared" si="0"/>
        <v>89.0414</v>
      </c>
      <c r="H7" s="2" t="s">
        <v>26</v>
      </c>
      <c r="I7" s="2">
        <v>0</v>
      </c>
    </row>
    <row r="8" spans="1:9" ht="30.75" customHeight="1">
      <c r="A8" s="39" t="s">
        <v>245</v>
      </c>
      <c r="B8" s="41" t="s">
        <v>278</v>
      </c>
      <c r="C8" s="41" t="s">
        <v>276</v>
      </c>
      <c r="D8" s="39">
        <v>22.46</v>
      </c>
      <c r="E8" s="2">
        <v>0</v>
      </c>
      <c r="F8" s="49">
        <v>6.38</v>
      </c>
      <c r="G8" s="49">
        <f t="shared" si="0"/>
        <v>28.84</v>
      </c>
      <c r="H8" s="2" t="s">
        <v>26</v>
      </c>
      <c r="I8" s="2">
        <v>0</v>
      </c>
    </row>
    <row r="9" spans="1:9" ht="24.75" customHeight="1">
      <c r="A9" s="39" t="s">
        <v>246</v>
      </c>
      <c r="B9" s="42" t="s">
        <v>279</v>
      </c>
      <c r="C9" s="42" t="s">
        <v>280</v>
      </c>
      <c r="D9" s="39">
        <v>69.2316</v>
      </c>
      <c r="E9" s="2">
        <v>0</v>
      </c>
      <c r="F9" s="49">
        <v>12.43</v>
      </c>
      <c r="G9" s="49">
        <f t="shared" si="0"/>
        <v>81.66159999999999</v>
      </c>
      <c r="H9" s="2" t="s">
        <v>26</v>
      </c>
      <c r="I9" s="2">
        <v>0</v>
      </c>
    </row>
    <row r="10" spans="1:9" ht="24.75" customHeight="1">
      <c r="A10" s="39" t="s">
        <v>247</v>
      </c>
      <c r="B10" s="42" t="s">
        <v>279</v>
      </c>
      <c r="C10" s="42" t="s">
        <v>281</v>
      </c>
      <c r="D10" s="39">
        <v>69.2316</v>
      </c>
      <c r="E10" s="2">
        <v>0</v>
      </c>
      <c r="F10" s="49">
        <v>12.43</v>
      </c>
      <c r="G10" s="49">
        <f t="shared" si="0"/>
        <v>81.66159999999999</v>
      </c>
      <c r="H10" s="2" t="s">
        <v>26</v>
      </c>
      <c r="I10" s="2">
        <v>0</v>
      </c>
    </row>
    <row r="11" spans="1:9" ht="24.75" customHeight="1">
      <c r="A11" s="39" t="s">
        <v>248</v>
      </c>
      <c r="B11" s="42" t="s">
        <v>279</v>
      </c>
      <c r="C11" s="42" t="s">
        <v>282</v>
      </c>
      <c r="D11" s="39">
        <v>69.2316</v>
      </c>
      <c r="E11" s="2">
        <v>0</v>
      </c>
      <c r="F11" s="49">
        <v>12.43</v>
      </c>
      <c r="G11" s="49">
        <f t="shared" si="0"/>
        <v>81.66159999999999</v>
      </c>
      <c r="H11" s="2" t="s">
        <v>26</v>
      </c>
      <c r="I11" s="2">
        <v>0</v>
      </c>
    </row>
    <row r="12" spans="1:9" ht="24.75" customHeight="1">
      <c r="A12" s="39" t="s">
        <v>249</v>
      </c>
      <c r="B12" s="40" t="s">
        <v>279</v>
      </c>
      <c r="C12" s="40" t="s">
        <v>283</v>
      </c>
      <c r="D12" s="39">
        <v>67.6026</v>
      </c>
      <c r="E12" s="2">
        <v>0</v>
      </c>
      <c r="F12" s="49">
        <v>12.43</v>
      </c>
      <c r="G12" s="49">
        <f t="shared" si="0"/>
        <v>80.0326</v>
      </c>
      <c r="H12" s="2" t="s">
        <v>26</v>
      </c>
      <c r="I12" s="2">
        <v>0</v>
      </c>
    </row>
    <row r="13" spans="1:9" ht="24.75" customHeight="1">
      <c r="A13" s="39" t="s">
        <v>250</v>
      </c>
      <c r="B13" s="40" t="s">
        <v>279</v>
      </c>
      <c r="C13" s="40" t="s">
        <v>283</v>
      </c>
      <c r="D13" s="39">
        <v>67.6026</v>
      </c>
      <c r="E13" s="2">
        <v>0</v>
      </c>
      <c r="F13" s="49">
        <v>8.58</v>
      </c>
      <c r="G13" s="49">
        <f t="shared" si="0"/>
        <v>76.1826</v>
      </c>
      <c r="H13" s="2" t="s">
        <v>26</v>
      </c>
      <c r="I13" s="2">
        <v>0</v>
      </c>
    </row>
    <row r="14" spans="1:9" ht="24.75" customHeight="1">
      <c r="A14" s="39" t="s">
        <v>251</v>
      </c>
      <c r="B14" s="40" t="s">
        <v>284</v>
      </c>
      <c r="C14" s="40" t="s">
        <v>285</v>
      </c>
      <c r="D14" s="39">
        <v>16.2898</v>
      </c>
      <c r="E14" s="2">
        <v>0</v>
      </c>
      <c r="F14" s="49">
        <v>4.28</v>
      </c>
      <c r="G14" s="49">
        <f t="shared" si="0"/>
        <v>20.5698</v>
      </c>
      <c r="H14" s="2" t="s">
        <v>26</v>
      </c>
      <c r="I14" s="2">
        <v>0</v>
      </c>
    </row>
    <row r="15" spans="1:9" ht="97.5" customHeight="1">
      <c r="A15" s="60" t="s">
        <v>113</v>
      </c>
      <c r="B15" s="60"/>
      <c r="C15" s="60"/>
      <c r="D15" s="60"/>
      <c r="E15" s="60"/>
      <c r="F15" s="60"/>
      <c r="G15" s="60"/>
      <c r="H15" s="60"/>
      <c r="I15" s="60"/>
    </row>
  </sheetData>
  <sheetProtection/>
  <mergeCells count="10">
    <mergeCell ref="A15:I15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33.25390625" style="1" customWidth="1"/>
    <col min="3" max="3" width="26.375" style="1" customWidth="1"/>
    <col min="4" max="4" width="17.25390625" style="1" customWidth="1"/>
    <col min="5" max="5" width="18.00390625" style="1" customWidth="1"/>
    <col min="6" max="6" width="16.625" style="1" customWidth="1"/>
    <col min="7" max="7" width="17.25390625" style="1" customWidth="1"/>
    <col min="8" max="8" width="17.625" style="1" customWidth="1"/>
    <col min="9" max="9" width="12.625" style="1" customWidth="1"/>
    <col min="10" max="10" width="9.00390625" style="1" customWidth="1"/>
    <col min="11" max="11" width="10.375" style="1" bestFit="1" customWidth="1"/>
    <col min="12" max="12" width="11.50390625" style="1" bestFit="1" customWidth="1"/>
    <col min="13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20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303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05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s="38" customFormat="1" ht="25.5" customHeight="1">
      <c r="A6" s="50" t="s">
        <v>286</v>
      </c>
      <c r="B6" s="50" t="s">
        <v>287</v>
      </c>
      <c r="C6" s="51" t="s">
        <v>288</v>
      </c>
      <c r="D6" s="38">
        <v>75.9148</v>
      </c>
      <c r="E6" s="4">
        <v>0</v>
      </c>
      <c r="F6" s="4">
        <v>11.6222</v>
      </c>
      <c r="G6" s="4">
        <f aca="true" t="shared" si="0" ref="G6:G14">SUM(D6:F6)</f>
        <v>87.537</v>
      </c>
      <c r="H6" s="4" t="s">
        <v>26</v>
      </c>
      <c r="I6" s="4">
        <v>0</v>
      </c>
    </row>
    <row r="7" spans="1:9" s="38" customFormat="1" ht="25.5" customHeight="1">
      <c r="A7" s="52" t="s">
        <v>289</v>
      </c>
      <c r="B7" s="52" t="s">
        <v>290</v>
      </c>
      <c r="C7" s="51" t="s">
        <v>291</v>
      </c>
      <c r="D7" s="4">
        <v>37.9574</v>
      </c>
      <c r="E7" s="4">
        <v>0</v>
      </c>
      <c r="F7" s="4">
        <v>6.256</v>
      </c>
      <c r="G7" s="4">
        <f t="shared" si="0"/>
        <v>44.2134</v>
      </c>
      <c r="H7" s="4" t="s">
        <v>26</v>
      </c>
      <c r="I7" s="4">
        <v>0</v>
      </c>
    </row>
    <row r="8" spans="1:9" s="38" customFormat="1" ht="25.5" customHeight="1">
      <c r="A8" s="52" t="s">
        <v>292</v>
      </c>
      <c r="B8" s="52" t="s">
        <v>89</v>
      </c>
      <c r="C8" s="51" t="s">
        <v>293</v>
      </c>
      <c r="D8" s="4">
        <v>68.32329999999999</v>
      </c>
      <c r="E8" s="4">
        <v>0</v>
      </c>
      <c r="F8" s="4">
        <v>11.9139</v>
      </c>
      <c r="G8" s="4">
        <f t="shared" si="0"/>
        <v>80.23719999999999</v>
      </c>
      <c r="H8" s="4" t="s">
        <v>26</v>
      </c>
      <c r="I8" s="4">
        <v>0</v>
      </c>
    </row>
    <row r="9" spans="1:9" s="38" customFormat="1" ht="25.5" customHeight="1">
      <c r="A9" s="52" t="s">
        <v>294</v>
      </c>
      <c r="B9" s="52" t="s">
        <v>90</v>
      </c>
      <c r="C9" s="51" t="s">
        <v>91</v>
      </c>
      <c r="D9" s="4">
        <v>68.32329999999999</v>
      </c>
      <c r="E9" s="4">
        <v>0</v>
      </c>
      <c r="F9" s="4">
        <v>11.6149</v>
      </c>
      <c r="G9" s="4">
        <f t="shared" si="0"/>
        <v>79.9382</v>
      </c>
      <c r="H9" s="4" t="s">
        <v>26</v>
      </c>
      <c r="I9" s="4">
        <v>0</v>
      </c>
    </row>
    <row r="10" spans="1:9" s="38" customFormat="1" ht="25.5" customHeight="1">
      <c r="A10" s="52" t="s">
        <v>295</v>
      </c>
      <c r="B10" s="52" t="s">
        <v>37</v>
      </c>
      <c r="C10" s="51" t="s">
        <v>91</v>
      </c>
      <c r="D10" s="4">
        <v>68.32329999999999</v>
      </c>
      <c r="E10" s="4">
        <v>0</v>
      </c>
      <c r="F10" s="4">
        <v>11.6121</v>
      </c>
      <c r="G10" s="4">
        <f t="shared" si="0"/>
        <v>79.93539999999999</v>
      </c>
      <c r="H10" s="4" t="s">
        <v>26</v>
      </c>
      <c r="I10" s="4">
        <v>0</v>
      </c>
    </row>
    <row r="11" spans="1:9" s="38" customFormat="1" ht="25.5" customHeight="1">
      <c r="A11" s="50" t="s">
        <v>296</v>
      </c>
      <c r="B11" s="50" t="s">
        <v>90</v>
      </c>
      <c r="C11" s="51" t="s">
        <v>297</v>
      </c>
      <c r="D11" s="38">
        <v>68.32329999999999</v>
      </c>
      <c r="E11" s="4">
        <v>0</v>
      </c>
      <c r="F11" s="4">
        <v>11.6149</v>
      </c>
      <c r="G11" s="4">
        <f t="shared" si="0"/>
        <v>79.9382</v>
      </c>
      <c r="H11" s="4" t="s">
        <v>26</v>
      </c>
      <c r="I11" s="4">
        <v>0</v>
      </c>
    </row>
    <row r="12" spans="1:9" s="38" customFormat="1" ht="25.5" customHeight="1">
      <c r="A12" s="52" t="s">
        <v>298</v>
      </c>
      <c r="B12" s="52" t="s">
        <v>92</v>
      </c>
      <c r="C12" s="51" t="s">
        <v>299</v>
      </c>
      <c r="D12" s="4">
        <v>68.32329999999999</v>
      </c>
      <c r="E12" s="4">
        <v>0</v>
      </c>
      <c r="F12" s="4">
        <v>11.8009</v>
      </c>
      <c r="G12" s="4">
        <f t="shared" si="0"/>
        <v>80.12419999999999</v>
      </c>
      <c r="H12" s="4" t="s">
        <v>26</v>
      </c>
      <c r="I12" s="4">
        <v>0</v>
      </c>
    </row>
    <row r="13" spans="1:9" s="38" customFormat="1" ht="25.5" customHeight="1">
      <c r="A13" s="52" t="s">
        <v>300</v>
      </c>
      <c r="B13" s="52" t="s">
        <v>90</v>
      </c>
      <c r="C13" s="51" t="s">
        <v>93</v>
      </c>
      <c r="D13" s="4">
        <v>68.32329999999999</v>
      </c>
      <c r="E13" s="4">
        <v>0</v>
      </c>
      <c r="F13" s="4">
        <v>11.6123</v>
      </c>
      <c r="G13" s="4">
        <f t="shared" si="0"/>
        <v>79.9356</v>
      </c>
      <c r="H13" s="4" t="s">
        <v>26</v>
      </c>
      <c r="I13" s="4">
        <v>0</v>
      </c>
    </row>
    <row r="14" spans="1:9" s="38" customFormat="1" ht="25.5" customHeight="1">
      <c r="A14" s="52" t="s">
        <v>301</v>
      </c>
      <c r="B14" s="52" t="s">
        <v>90</v>
      </c>
      <c r="C14" s="51" t="s">
        <v>302</v>
      </c>
      <c r="D14" s="4">
        <v>68.32329999999999</v>
      </c>
      <c r="E14" s="4">
        <v>0</v>
      </c>
      <c r="F14" s="4">
        <v>11.6141</v>
      </c>
      <c r="G14" s="4">
        <f t="shared" si="0"/>
        <v>79.9374</v>
      </c>
      <c r="H14" s="4" t="s">
        <v>26</v>
      </c>
      <c r="I14" s="4">
        <v>0</v>
      </c>
    </row>
    <row r="15" spans="1:9" ht="63.75" customHeight="1">
      <c r="A15" s="60" t="s">
        <v>202</v>
      </c>
      <c r="B15" s="60"/>
      <c r="C15" s="60"/>
      <c r="D15" s="60"/>
      <c r="E15" s="60"/>
      <c r="F15" s="60"/>
      <c r="G15" s="60"/>
      <c r="H15" s="60"/>
      <c r="I15" s="60"/>
    </row>
  </sheetData>
  <sheetProtection/>
  <mergeCells count="10">
    <mergeCell ref="A1:H1"/>
    <mergeCell ref="A2:I2"/>
    <mergeCell ref="A3:H3"/>
    <mergeCell ref="D4:G4"/>
    <mergeCell ref="A15:I15"/>
    <mergeCell ref="A4:A5"/>
    <mergeCell ref="B4:B5"/>
    <mergeCell ref="C4:C5"/>
    <mergeCell ref="H4:H5"/>
    <mergeCell ref="I4:I5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K10" sqref="K10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7.625" style="1" customWidth="1"/>
    <col min="4" max="4" width="14.50390625" style="1" customWidth="1"/>
    <col min="5" max="5" width="15.75390625" style="1" customWidth="1"/>
    <col min="6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20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272</v>
      </c>
      <c r="B3" s="58"/>
      <c r="C3" s="58"/>
      <c r="D3" s="58"/>
      <c r="E3" s="58"/>
      <c r="F3" s="58"/>
      <c r="G3" s="58"/>
      <c r="H3" s="58"/>
    </row>
    <row r="4" spans="1:9" ht="4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12.5" customHeight="1">
      <c r="A5" s="59"/>
      <c r="B5" s="59"/>
      <c r="C5" s="59"/>
      <c r="D5" s="8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30" customHeight="1">
      <c r="A6" s="10" t="s">
        <v>253</v>
      </c>
      <c r="B6" s="10" t="s">
        <v>24</v>
      </c>
      <c r="C6" s="43" t="s">
        <v>254</v>
      </c>
      <c r="D6" s="44">
        <v>68.1661</v>
      </c>
      <c r="E6" s="45">
        <v>0</v>
      </c>
      <c r="F6" s="46">
        <v>14.74034</v>
      </c>
      <c r="G6" s="47">
        <f aca="true" t="shared" si="0" ref="G6:G14">D6+F6</f>
        <v>82.90644</v>
      </c>
      <c r="H6" s="48" t="s">
        <v>26</v>
      </c>
      <c r="I6" s="48">
        <v>0</v>
      </c>
    </row>
    <row r="7" spans="1:9" ht="33.75" customHeight="1">
      <c r="A7" s="10" t="s">
        <v>255</v>
      </c>
      <c r="B7" s="10" t="s">
        <v>256</v>
      </c>
      <c r="C7" s="43" t="s">
        <v>257</v>
      </c>
      <c r="D7" s="44">
        <v>68.1661</v>
      </c>
      <c r="E7" s="45">
        <v>0</v>
      </c>
      <c r="F7" s="46">
        <v>14.5478</v>
      </c>
      <c r="G7" s="46">
        <f t="shared" si="0"/>
        <v>82.7139</v>
      </c>
      <c r="H7" s="48" t="s">
        <v>26</v>
      </c>
      <c r="I7" s="48">
        <v>0</v>
      </c>
    </row>
    <row r="8" spans="1:9" ht="24.75" customHeight="1">
      <c r="A8" s="10" t="s">
        <v>258</v>
      </c>
      <c r="B8" s="10" t="s">
        <v>89</v>
      </c>
      <c r="C8" s="43" t="s">
        <v>259</v>
      </c>
      <c r="D8" s="44">
        <v>61.3495</v>
      </c>
      <c r="E8" s="45">
        <v>0</v>
      </c>
      <c r="F8" s="46">
        <v>9.9555</v>
      </c>
      <c r="G8" s="46">
        <f t="shared" si="0"/>
        <v>71.305</v>
      </c>
      <c r="H8" s="48" t="s">
        <v>26</v>
      </c>
      <c r="I8" s="48">
        <v>0</v>
      </c>
    </row>
    <row r="9" spans="1:9" ht="24.75" customHeight="1">
      <c r="A9" s="10" t="s">
        <v>260</v>
      </c>
      <c r="B9" s="10" t="s">
        <v>261</v>
      </c>
      <c r="C9" s="43" t="s">
        <v>262</v>
      </c>
      <c r="D9" s="44">
        <v>35.7872</v>
      </c>
      <c r="E9" s="45">
        <v>0</v>
      </c>
      <c r="F9" s="46">
        <v>6.5724</v>
      </c>
      <c r="G9" s="46">
        <f t="shared" si="0"/>
        <v>42.3596</v>
      </c>
      <c r="H9" s="48" t="s">
        <v>26</v>
      </c>
      <c r="I9" s="48">
        <v>0</v>
      </c>
    </row>
    <row r="10" spans="1:9" ht="33" customHeight="1">
      <c r="A10" s="10" t="s">
        <v>263</v>
      </c>
      <c r="B10" s="10" t="s">
        <v>13</v>
      </c>
      <c r="C10" s="43" t="s">
        <v>264</v>
      </c>
      <c r="D10" s="44">
        <v>61.3495</v>
      </c>
      <c r="E10" s="45">
        <v>0</v>
      </c>
      <c r="F10" s="46">
        <v>14.0963</v>
      </c>
      <c r="G10" s="46">
        <f t="shared" si="0"/>
        <v>75.44579999999999</v>
      </c>
      <c r="H10" s="48" t="s">
        <v>26</v>
      </c>
      <c r="I10" s="48">
        <v>0</v>
      </c>
    </row>
    <row r="11" spans="1:9" ht="30" customHeight="1">
      <c r="A11" s="10" t="s">
        <v>265</v>
      </c>
      <c r="B11" s="10" t="s">
        <v>13</v>
      </c>
      <c r="C11" s="43" t="s">
        <v>214</v>
      </c>
      <c r="D11" s="46">
        <v>60.6678</v>
      </c>
      <c r="E11" s="45">
        <v>0</v>
      </c>
      <c r="F11" s="46">
        <v>14.0511</v>
      </c>
      <c r="G11" s="46">
        <f t="shared" si="0"/>
        <v>74.7189</v>
      </c>
      <c r="H11" s="48" t="s">
        <v>26</v>
      </c>
      <c r="I11" s="48">
        <v>0</v>
      </c>
    </row>
    <row r="12" spans="1:9" ht="33" customHeight="1">
      <c r="A12" s="10" t="s">
        <v>266</v>
      </c>
      <c r="B12" s="10" t="s">
        <v>13</v>
      </c>
      <c r="C12" s="43" t="s">
        <v>214</v>
      </c>
      <c r="D12" s="46">
        <v>60.6678</v>
      </c>
      <c r="E12" s="45">
        <v>0</v>
      </c>
      <c r="F12" s="46">
        <v>14.0511</v>
      </c>
      <c r="G12" s="46">
        <f t="shared" si="0"/>
        <v>74.7189</v>
      </c>
      <c r="H12" s="48" t="s">
        <v>26</v>
      </c>
      <c r="I12" s="48">
        <v>0</v>
      </c>
    </row>
    <row r="13" spans="1:9" ht="31.5" customHeight="1">
      <c r="A13" s="10" t="s">
        <v>267</v>
      </c>
      <c r="B13" s="10" t="s">
        <v>13</v>
      </c>
      <c r="C13" s="10" t="s">
        <v>268</v>
      </c>
      <c r="D13" s="46">
        <v>60.6678</v>
      </c>
      <c r="E13" s="46">
        <v>0</v>
      </c>
      <c r="F13" s="46">
        <v>14.4461</v>
      </c>
      <c r="G13" s="46">
        <f t="shared" si="0"/>
        <v>75.1139</v>
      </c>
      <c r="H13" s="48" t="s">
        <v>26</v>
      </c>
      <c r="I13" s="48">
        <v>0</v>
      </c>
    </row>
    <row r="14" spans="1:9" ht="30" customHeight="1">
      <c r="A14" s="10" t="s">
        <v>269</v>
      </c>
      <c r="B14" s="10" t="s">
        <v>13</v>
      </c>
      <c r="C14" s="10" t="s">
        <v>219</v>
      </c>
      <c r="D14" s="46">
        <v>60.6678</v>
      </c>
      <c r="E14" s="46">
        <v>0</v>
      </c>
      <c r="F14" s="46">
        <v>14.0511</v>
      </c>
      <c r="G14" s="46">
        <f t="shared" si="0"/>
        <v>74.7189</v>
      </c>
      <c r="H14" s="48" t="s">
        <v>26</v>
      </c>
      <c r="I14" s="48">
        <v>0</v>
      </c>
    </row>
    <row r="15" spans="1:9" ht="97.5" customHeight="1">
      <c r="A15" s="60" t="s">
        <v>113</v>
      </c>
      <c r="B15" s="60"/>
      <c r="C15" s="60"/>
      <c r="D15" s="60"/>
      <c r="E15" s="60"/>
      <c r="F15" s="60"/>
      <c r="G15" s="60"/>
      <c r="H15" s="60"/>
      <c r="I15" s="60"/>
    </row>
    <row r="20" spans="14:15" ht="42.75">
      <c r="N20" s="10" t="s">
        <v>270</v>
      </c>
      <c r="O20" s="10" t="s">
        <v>271</v>
      </c>
    </row>
  </sheetData>
  <sheetProtection/>
  <mergeCells count="10">
    <mergeCell ref="A15:I15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42986111111111114" right="0.34930555555555554" top="0.42986111111111114" bottom="0.42986111111111114" header="0.2" footer="0.2395833333333333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4">
      <selection activeCell="P8" sqref="P8"/>
    </sheetView>
  </sheetViews>
  <sheetFormatPr defaultColWidth="9.00390625" defaultRowHeight="14.25"/>
  <cols>
    <col min="1" max="1" width="17.75390625" style="1" customWidth="1"/>
    <col min="2" max="2" width="25.875" style="1" customWidth="1"/>
    <col min="3" max="3" width="16.625" style="1" customWidth="1"/>
    <col min="4" max="4" width="14.25390625" style="1" customWidth="1"/>
    <col min="5" max="5" width="10.75390625" style="1" customWidth="1"/>
    <col min="6" max="6" width="15.75390625" style="1" customWidth="1"/>
    <col min="7" max="7" width="13.125" style="1" customWidth="1"/>
    <col min="8" max="8" width="11.50390625" style="1" customWidth="1"/>
    <col min="9" max="9" width="13.625" style="1" customWidth="1"/>
    <col min="10" max="10" width="9.00390625" style="1" customWidth="1"/>
    <col min="11" max="11" width="10.375" style="1" hidden="1" customWidth="1"/>
    <col min="12" max="12" width="9.375" style="1" hidden="1" customWidth="1"/>
    <col min="13" max="13" width="9.00390625" style="1" hidden="1" customWidth="1"/>
    <col min="14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34.5" customHeight="1">
      <c r="A2" s="57" t="s">
        <v>20</v>
      </c>
      <c r="B2" s="57"/>
      <c r="C2" s="57"/>
      <c r="D2" s="57"/>
      <c r="E2" s="57"/>
      <c r="F2" s="57"/>
      <c r="G2" s="57"/>
      <c r="H2" s="57"/>
      <c r="I2" s="57"/>
    </row>
    <row r="3" spans="1:8" ht="25.5" customHeight="1">
      <c r="A3" s="58" t="s">
        <v>203</v>
      </c>
      <c r="B3" s="58"/>
      <c r="C3" s="58"/>
      <c r="D3" s="58"/>
      <c r="E3" s="58"/>
      <c r="F3" s="58"/>
      <c r="G3" s="58"/>
      <c r="H3" s="58"/>
    </row>
    <row r="4" spans="1:9" ht="40.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20">
      <c r="A5" s="61"/>
      <c r="B5" s="61"/>
      <c r="C5" s="61"/>
      <c r="D5" s="8" t="s">
        <v>6</v>
      </c>
      <c r="E5" s="8" t="s">
        <v>7</v>
      </c>
      <c r="F5" s="8" t="s">
        <v>8</v>
      </c>
      <c r="G5" s="8" t="s">
        <v>9</v>
      </c>
      <c r="H5" s="61"/>
      <c r="I5" s="61"/>
    </row>
    <row r="6" spans="1:9" ht="36" customHeight="1">
      <c r="A6" s="31" t="s">
        <v>204</v>
      </c>
      <c r="B6" s="32" t="s">
        <v>205</v>
      </c>
      <c r="C6" s="33" t="s">
        <v>206</v>
      </c>
      <c r="D6" s="2">
        <v>57.538000000000004</v>
      </c>
      <c r="E6" s="2">
        <v>0</v>
      </c>
      <c r="F6" s="2">
        <v>9.333</v>
      </c>
      <c r="G6" s="2">
        <f aca="true" t="shared" si="0" ref="G6:G12">SUM(D6:F6)</f>
        <v>66.87100000000001</v>
      </c>
      <c r="H6" s="2" t="s">
        <v>26</v>
      </c>
      <c r="I6" s="2">
        <v>0</v>
      </c>
    </row>
    <row r="7" spans="1:13" ht="33.75" customHeight="1">
      <c r="A7" s="32" t="s">
        <v>207</v>
      </c>
      <c r="B7" s="32" t="s">
        <v>208</v>
      </c>
      <c r="C7" s="33" t="s">
        <v>209</v>
      </c>
      <c r="D7" s="2">
        <v>57.538000000000004</v>
      </c>
      <c r="E7" s="2">
        <v>0</v>
      </c>
      <c r="F7" s="2">
        <v>10.5312</v>
      </c>
      <c r="G7" s="2">
        <f t="shared" si="0"/>
        <v>68.06920000000001</v>
      </c>
      <c r="H7" s="2" t="s">
        <v>26</v>
      </c>
      <c r="I7" s="2">
        <v>0</v>
      </c>
      <c r="K7" s="2">
        <v>11.0878</v>
      </c>
      <c r="L7" s="1">
        <v>1.6698</v>
      </c>
      <c r="M7" s="1">
        <f>K7-L7</f>
        <v>9.418</v>
      </c>
    </row>
    <row r="8" spans="1:13" ht="33" customHeight="1">
      <c r="A8" s="32" t="s">
        <v>210</v>
      </c>
      <c r="B8" s="32" t="s">
        <v>211</v>
      </c>
      <c r="C8" s="34" t="s">
        <v>212</v>
      </c>
      <c r="D8" s="2">
        <v>51.7842</v>
      </c>
      <c r="E8" s="2">
        <v>0</v>
      </c>
      <c r="F8" s="2">
        <v>10.5312</v>
      </c>
      <c r="G8" s="2">
        <f t="shared" si="0"/>
        <v>62.3154</v>
      </c>
      <c r="H8" s="2" t="s">
        <v>26</v>
      </c>
      <c r="I8" s="2">
        <v>0</v>
      </c>
      <c r="K8" s="1">
        <v>22.8219</v>
      </c>
      <c r="L8" s="2">
        <v>32.0719</v>
      </c>
      <c r="M8" s="1">
        <f>L8-K8</f>
        <v>9.25</v>
      </c>
    </row>
    <row r="9" spans="1:9" ht="34.5" customHeight="1">
      <c r="A9" s="32" t="s">
        <v>213</v>
      </c>
      <c r="B9" s="32" t="s">
        <v>211</v>
      </c>
      <c r="C9" s="34" t="s">
        <v>214</v>
      </c>
      <c r="D9" s="2">
        <v>51.7842</v>
      </c>
      <c r="E9" s="2">
        <v>0</v>
      </c>
      <c r="F9" s="2">
        <v>8.877</v>
      </c>
      <c r="G9" s="2">
        <f t="shared" si="0"/>
        <v>60.6612</v>
      </c>
      <c r="H9" s="2" t="s">
        <v>26</v>
      </c>
      <c r="I9" s="2">
        <v>0</v>
      </c>
    </row>
    <row r="10" spans="1:9" ht="33.75" customHeight="1">
      <c r="A10" s="35" t="s">
        <v>215</v>
      </c>
      <c r="B10" s="35" t="s">
        <v>216</v>
      </c>
      <c r="C10" s="34" t="s">
        <v>217</v>
      </c>
      <c r="D10" s="2">
        <v>43.153499999999994</v>
      </c>
      <c r="E10" s="2">
        <v>0</v>
      </c>
      <c r="F10" s="2">
        <v>9.7221</v>
      </c>
      <c r="G10" s="2">
        <f t="shared" si="0"/>
        <v>52.87559999999999</v>
      </c>
      <c r="H10" s="2" t="s">
        <v>26</v>
      </c>
      <c r="I10" s="2">
        <v>0</v>
      </c>
    </row>
    <row r="11" spans="1:9" ht="30.75" customHeight="1">
      <c r="A11" s="36" t="s">
        <v>218</v>
      </c>
      <c r="B11" s="32" t="s">
        <v>211</v>
      </c>
      <c r="C11" s="34" t="s">
        <v>219</v>
      </c>
      <c r="D11" s="2">
        <v>51.7842</v>
      </c>
      <c r="E11" s="2">
        <v>0</v>
      </c>
      <c r="F11" s="2">
        <v>10.5312</v>
      </c>
      <c r="G11" s="2">
        <f t="shared" si="0"/>
        <v>62.3154</v>
      </c>
      <c r="H11" s="2" t="s">
        <v>26</v>
      </c>
      <c r="I11" s="2">
        <v>0</v>
      </c>
    </row>
    <row r="12" spans="1:9" ht="39" customHeight="1">
      <c r="A12" s="36" t="s">
        <v>220</v>
      </c>
      <c r="B12" s="32" t="s">
        <v>211</v>
      </c>
      <c r="C12" s="34" t="s">
        <v>221</v>
      </c>
      <c r="D12" s="2">
        <v>51.7842</v>
      </c>
      <c r="E12" s="2">
        <v>0</v>
      </c>
      <c r="F12" s="2">
        <v>10.5312</v>
      </c>
      <c r="G12" s="2">
        <f t="shared" si="0"/>
        <v>62.3154</v>
      </c>
      <c r="H12" s="2" t="s">
        <v>26</v>
      </c>
      <c r="I12" s="2">
        <v>0</v>
      </c>
    </row>
    <row r="13" spans="1:9" s="37" customFormat="1" ht="64.5" customHeight="1">
      <c r="A13" s="65" t="s">
        <v>222</v>
      </c>
      <c r="B13" s="65"/>
      <c r="C13" s="65"/>
      <c r="D13" s="65"/>
      <c r="E13" s="65"/>
      <c r="F13" s="65"/>
      <c r="G13" s="65"/>
      <c r="H13" s="65"/>
      <c r="I13" s="65"/>
    </row>
  </sheetData>
  <sheetProtection/>
  <mergeCells count="10">
    <mergeCell ref="A13:I13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/>
  <pageMargins left="0.43" right="0.35" top="0.71" bottom="0.43" header="0.2" footer="0.2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" sqref="A1:IV1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20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94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30">
      <c r="A6" s="2" t="s">
        <v>95</v>
      </c>
      <c r="B6" s="2" t="s">
        <v>96</v>
      </c>
      <c r="C6" s="2" t="s">
        <v>97</v>
      </c>
      <c r="D6" s="21">
        <v>4.7335</v>
      </c>
      <c r="E6" s="2">
        <v>0</v>
      </c>
      <c r="F6" s="11">
        <v>3.3974229999999994</v>
      </c>
      <c r="G6" s="11">
        <f aca="true" t="shared" si="0" ref="G6:G15">D6+E6+F6</f>
        <v>8.130923</v>
      </c>
      <c r="H6" s="2" t="s">
        <v>26</v>
      </c>
      <c r="I6" s="2">
        <v>0</v>
      </c>
    </row>
    <row r="7" spans="1:9" ht="30">
      <c r="A7" s="2" t="s">
        <v>98</v>
      </c>
      <c r="B7" s="2" t="s">
        <v>24</v>
      </c>
      <c r="C7" s="2" t="s">
        <v>99</v>
      </c>
      <c r="D7" s="21">
        <v>56.8013</v>
      </c>
      <c r="E7" s="2">
        <v>0</v>
      </c>
      <c r="F7" s="11">
        <v>10.819737</v>
      </c>
      <c r="G7" s="11">
        <f t="shared" si="0"/>
        <v>67.621037</v>
      </c>
      <c r="H7" s="2" t="s">
        <v>26</v>
      </c>
      <c r="I7" s="2">
        <v>0</v>
      </c>
    </row>
    <row r="8" spans="1:9" ht="30">
      <c r="A8" s="2" t="s">
        <v>100</v>
      </c>
      <c r="B8" s="2" t="s">
        <v>101</v>
      </c>
      <c r="C8" s="2" t="s">
        <v>102</v>
      </c>
      <c r="D8" s="21">
        <v>56.8013</v>
      </c>
      <c r="E8" s="2">
        <v>0</v>
      </c>
      <c r="F8" s="11">
        <v>11.485641999999999</v>
      </c>
      <c r="G8" s="11">
        <f t="shared" si="0"/>
        <v>68.286942</v>
      </c>
      <c r="H8" s="2" t="s">
        <v>26</v>
      </c>
      <c r="I8" s="2">
        <v>0</v>
      </c>
    </row>
    <row r="9" spans="1:9" ht="24.75" customHeight="1">
      <c r="A9" s="2" t="s">
        <v>103</v>
      </c>
      <c r="B9" s="2" t="s">
        <v>89</v>
      </c>
      <c r="C9" s="2" t="s">
        <v>93</v>
      </c>
      <c r="D9" s="21">
        <v>49.2278</v>
      </c>
      <c r="E9" s="2">
        <v>0</v>
      </c>
      <c r="F9" s="11">
        <v>9.780187999999999</v>
      </c>
      <c r="G9" s="11">
        <f t="shared" si="0"/>
        <v>59.007988</v>
      </c>
      <c r="H9" s="2" t="s">
        <v>26</v>
      </c>
      <c r="I9" s="2">
        <v>0</v>
      </c>
    </row>
    <row r="10" spans="1:9" ht="30">
      <c r="A10" s="2" t="s">
        <v>104</v>
      </c>
      <c r="B10" s="2" t="s">
        <v>13</v>
      </c>
      <c r="C10" s="2" t="s">
        <v>91</v>
      </c>
      <c r="D10" s="21">
        <v>62.1333</v>
      </c>
      <c r="E10" s="2">
        <v>0</v>
      </c>
      <c r="F10" s="11">
        <v>11.006905</v>
      </c>
      <c r="G10" s="11">
        <f t="shared" si="0"/>
        <v>73.140205</v>
      </c>
      <c r="H10" s="2" t="s">
        <v>26</v>
      </c>
      <c r="I10" s="2">
        <v>0</v>
      </c>
    </row>
    <row r="11" spans="1:9" ht="30">
      <c r="A11" s="2" t="s">
        <v>105</v>
      </c>
      <c r="B11" s="2" t="s">
        <v>44</v>
      </c>
      <c r="C11" s="2" t="s">
        <v>91</v>
      </c>
      <c r="D11" s="21">
        <v>51.1212</v>
      </c>
      <c r="E11" s="2">
        <v>0</v>
      </c>
      <c r="F11" s="11">
        <v>11.077695</v>
      </c>
      <c r="G11" s="11">
        <f t="shared" si="0"/>
        <v>62.198895</v>
      </c>
      <c r="H11" s="2" t="s">
        <v>26</v>
      </c>
      <c r="I11" s="2">
        <v>0</v>
      </c>
    </row>
    <row r="12" spans="1:9" ht="30">
      <c r="A12" s="2" t="s">
        <v>106</v>
      </c>
      <c r="B12" s="2" t="s">
        <v>13</v>
      </c>
      <c r="C12" s="2" t="s">
        <v>107</v>
      </c>
      <c r="D12" s="11">
        <v>45.441</v>
      </c>
      <c r="E12" s="2">
        <v>0</v>
      </c>
      <c r="F12" s="11">
        <v>11.005003</v>
      </c>
      <c r="G12" s="11">
        <f t="shared" si="0"/>
        <v>56.446003000000005</v>
      </c>
      <c r="H12" s="2" t="s">
        <v>26</v>
      </c>
      <c r="I12" s="2">
        <v>0</v>
      </c>
    </row>
    <row r="13" spans="1:9" ht="30">
      <c r="A13" s="2" t="s">
        <v>108</v>
      </c>
      <c r="B13" s="2" t="s">
        <v>17</v>
      </c>
      <c r="C13" s="2" t="s">
        <v>102</v>
      </c>
      <c r="D13" s="11">
        <v>45.441</v>
      </c>
      <c r="E13" s="2">
        <v>0</v>
      </c>
      <c r="F13" s="11">
        <v>11.005645</v>
      </c>
      <c r="G13" s="11">
        <f t="shared" si="0"/>
        <v>56.446645000000004</v>
      </c>
      <c r="H13" s="2" t="s">
        <v>26</v>
      </c>
      <c r="I13" s="2">
        <v>0</v>
      </c>
    </row>
    <row r="14" spans="1:9" ht="24.75" customHeight="1">
      <c r="A14" s="2" t="s">
        <v>109</v>
      </c>
      <c r="B14" s="2" t="s">
        <v>90</v>
      </c>
      <c r="C14" s="2" t="s">
        <v>93</v>
      </c>
      <c r="D14" s="11">
        <v>37.1991</v>
      </c>
      <c r="E14" s="2">
        <v>0</v>
      </c>
      <c r="F14" s="11">
        <v>11.037804999999999</v>
      </c>
      <c r="G14" s="11">
        <f t="shared" si="0"/>
        <v>48.236905</v>
      </c>
      <c r="H14" s="2" t="s">
        <v>26</v>
      </c>
      <c r="I14" s="2">
        <v>0</v>
      </c>
    </row>
    <row r="15" spans="1:9" ht="30">
      <c r="A15" s="2" t="s">
        <v>110</v>
      </c>
      <c r="B15" s="2" t="s">
        <v>13</v>
      </c>
      <c r="C15" s="2" t="s">
        <v>111</v>
      </c>
      <c r="D15" s="11">
        <v>41.6542</v>
      </c>
      <c r="E15" s="2">
        <v>0</v>
      </c>
      <c r="F15" s="11">
        <v>9.511022</v>
      </c>
      <c r="G15" s="11">
        <f t="shared" si="0"/>
        <v>51.165222</v>
      </c>
      <c r="H15" s="2" t="s">
        <v>26</v>
      </c>
      <c r="I15" s="2">
        <v>0</v>
      </c>
    </row>
    <row r="16" spans="1:9" ht="97.5" customHeight="1">
      <c r="A16" s="60" t="s">
        <v>112</v>
      </c>
      <c r="B16" s="60"/>
      <c r="C16" s="60"/>
      <c r="D16" s="60"/>
      <c r="E16" s="60"/>
      <c r="F16" s="60"/>
      <c r="G16" s="60"/>
      <c r="H16" s="60"/>
      <c r="I16" s="60"/>
    </row>
  </sheetData>
  <sheetProtection/>
  <mergeCells count="10">
    <mergeCell ref="A16:I16"/>
    <mergeCell ref="A4:A5"/>
    <mergeCell ref="B4:B5"/>
    <mergeCell ref="C4:C5"/>
    <mergeCell ref="H4:H5"/>
    <mergeCell ref="I4:I5"/>
    <mergeCell ref="A1:H1"/>
    <mergeCell ref="A2:I2"/>
    <mergeCell ref="A3:H3"/>
    <mergeCell ref="D4:G4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selection activeCell="F25" sqref="F25"/>
    </sheetView>
  </sheetViews>
  <sheetFormatPr defaultColWidth="9.00390625" defaultRowHeight="14.25"/>
  <cols>
    <col min="1" max="1" width="9.00390625" style="1" customWidth="1"/>
    <col min="2" max="2" width="16.753906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184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185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29.25" customHeight="1">
      <c r="A6" s="2" t="s">
        <v>186</v>
      </c>
      <c r="B6" s="10" t="s">
        <v>187</v>
      </c>
      <c r="C6" s="10" t="s">
        <v>179</v>
      </c>
      <c r="D6" s="2">
        <v>41.5061</v>
      </c>
      <c r="E6" s="2">
        <v>0</v>
      </c>
      <c r="F6" s="10">
        <v>9.7832</v>
      </c>
      <c r="G6" s="2">
        <f aca="true" t="shared" si="0" ref="G6:G12">D6+E6+F6</f>
        <v>51.289300000000004</v>
      </c>
      <c r="H6" s="2" t="s">
        <v>188</v>
      </c>
      <c r="I6" s="2">
        <v>0</v>
      </c>
    </row>
    <row r="7" spans="1:9" ht="29.25" customHeight="1">
      <c r="A7" s="2" t="s">
        <v>189</v>
      </c>
      <c r="B7" s="10" t="s">
        <v>190</v>
      </c>
      <c r="C7" s="10" t="s">
        <v>191</v>
      </c>
      <c r="D7" s="2">
        <v>20.7531</v>
      </c>
      <c r="E7" s="2">
        <v>0</v>
      </c>
      <c r="F7" s="10">
        <v>6.5381</v>
      </c>
      <c r="G7" s="2">
        <f t="shared" si="0"/>
        <v>27.2912</v>
      </c>
      <c r="H7" s="2" t="s">
        <v>188</v>
      </c>
      <c r="I7" s="2">
        <v>0</v>
      </c>
    </row>
    <row r="8" spans="1:9" ht="29.25" customHeight="1">
      <c r="A8" s="2" t="s">
        <v>192</v>
      </c>
      <c r="B8" s="10" t="s">
        <v>193</v>
      </c>
      <c r="C8" s="10" t="s">
        <v>194</v>
      </c>
      <c r="D8" s="2">
        <v>37.3555</v>
      </c>
      <c r="E8" s="2">
        <v>0</v>
      </c>
      <c r="F8" s="10">
        <v>11.2339</v>
      </c>
      <c r="G8" s="2">
        <f t="shared" si="0"/>
        <v>48.5894</v>
      </c>
      <c r="H8" s="2" t="s">
        <v>188</v>
      </c>
      <c r="I8" s="2">
        <v>0</v>
      </c>
    </row>
    <row r="9" spans="1:9" ht="29.25" customHeight="1">
      <c r="A9" s="2" t="s">
        <v>195</v>
      </c>
      <c r="B9" s="10" t="s">
        <v>196</v>
      </c>
      <c r="C9" s="10" t="s">
        <v>180</v>
      </c>
      <c r="D9" s="2">
        <v>37.3555</v>
      </c>
      <c r="E9" s="2">
        <v>0</v>
      </c>
      <c r="F9" s="10">
        <v>10.2651</v>
      </c>
      <c r="G9" s="2">
        <f t="shared" si="0"/>
        <v>47.620599999999996</v>
      </c>
      <c r="H9" s="2" t="s">
        <v>188</v>
      </c>
      <c r="I9" s="2">
        <v>0</v>
      </c>
    </row>
    <row r="10" spans="1:9" ht="29.25" customHeight="1">
      <c r="A10" s="2" t="s">
        <v>197</v>
      </c>
      <c r="B10" s="10" t="s">
        <v>198</v>
      </c>
      <c r="C10" s="10" t="s">
        <v>181</v>
      </c>
      <c r="D10" s="2">
        <v>37.3555</v>
      </c>
      <c r="E10" s="2">
        <v>0</v>
      </c>
      <c r="F10" s="10">
        <v>10.2066</v>
      </c>
      <c r="G10" s="2">
        <f t="shared" si="0"/>
        <v>47.5621</v>
      </c>
      <c r="H10" s="2" t="s">
        <v>188</v>
      </c>
      <c r="I10" s="2">
        <v>0</v>
      </c>
    </row>
    <row r="11" spans="1:9" ht="29.25" customHeight="1">
      <c r="A11" s="2" t="s">
        <v>199</v>
      </c>
      <c r="B11" s="10" t="s">
        <v>200</v>
      </c>
      <c r="C11" s="10" t="s">
        <v>182</v>
      </c>
      <c r="D11" s="2">
        <v>37.3555</v>
      </c>
      <c r="E11" s="2">
        <v>0</v>
      </c>
      <c r="F11" s="10">
        <v>10.2197</v>
      </c>
      <c r="G11" s="2">
        <f t="shared" si="0"/>
        <v>47.575199999999995</v>
      </c>
      <c r="H11" s="2" t="s">
        <v>188</v>
      </c>
      <c r="I11" s="2">
        <v>0</v>
      </c>
    </row>
    <row r="12" spans="1:9" ht="29.25" customHeight="1">
      <c r="A12" s="2" t="s">
        <v>201</v>
      </c>
      <c r="B12" s="10" t="s">
        <v>196</v>
      </c>
      <c r="C12" s="10" t="s">
        <v>183</v>
      </c>
      <c r="D12" s="2">
        <v>37.3555</v>
      </c>
      <c r="E12" s="2">
        <v>0</v>
      </c>
      <c r="F12" s="10">
        <v>10.3931</v>
      </c>
      <c r="G12" s="2">
        <f t="shared" si="0"/>
        <v>47.748599999999996</v>
      </c>
      <c r="H12" s="2" t="s">
        <v>188</v>
      </c>
      <c r="I12" s="2">
        <v>0</v>
      </c>
    </row>
    <row r="13" spans="1:9" ht="97.5" customHeight="1">
      <c r="A13" s="66" t="s">
        <v>202</v>
      </c>
      <c r="B13" s="66"/>
      <c r="C13" s="66"/>
      <c r="D13" s="66"/>
      <c r="E13" s="66"/>
      <c r="F13" s="66"/>
      <c r="G13" s="66"/>
      <c r="H13" s="66"/>
      <c r="I13" s="66"/>
    </row>
  </sheetData>
  <sheetProtection/>
  <mergeCells count="10">
    <mergeCell ref="A1:H1"/>
    <mergeCell ref="A2:I2"/>
    <mergeCell ref="A3:H3"/>
    <mergeCell ref="D4:G4"/>
    <mergeCell ref="A13:I13"/>
    <mergeCell ref="A4:A5"/>
    <mergeCell ref="B4:B5"/>
    <mergeCell ref="C4:C5"/>
    <mergeCell ref="H4:H5"/>
    <mergeCell ref="I4:I5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K11" sqref="K11"/>
    </sheetView>
  </sheetViews>
  <sheetFormatPr defaultColWidth="9.00390625" defaultRowHeight="14.25"/>
  <cols>
    <col min="1" max="1" width="9.00390625" style="1" customWidth="1"/>
    <col min="2" max="2" width="35.253906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8" width="16.125" style="1" customWidth="1"/>
    <col min="9" max="9" width="10.625" style="1" customWidth="1"/>
    <col min="10" max="16384" width="9.00390625" style="1" customWidth="1"/>
  </cols>
  <sheetData>
    <row r="1" spans="1:8" ht="20.25">
      <c r="A1" s="56"/>
      <c r="B1" s="56"/>
      <c r="C1" s="56"/>
      <c r="D1" s="56"/>
      <c r="E1" s="56"/>
      <c r="F1" s="56"/>
      <c r="G1" s="56"/>
      <c r="H1" s="56"/>
    </row>
    <row r="2" spans="1:9" ht="27">
      <c r="A2" s="57" t="s">
        <v>124</v>
      </c>
      <c r="B2" s="57"/>
      <c r="C2" s="57"/>
      <c r="D2" s="57"/>
      <c r="E2" s="57"/>
      <c r="F2" s="57"/>
      <c r="G2" s="57"/>
      <c r="H2" s="57"/>
      <c r="I2" s="57"/>
    </row>
    <row r="3" spans="1:8" ht="27" customHeight="1">
      <c r="A3" s="58" t="s">
        <v>125</v>
      </c>
      <c r="B3" s="58"/>
      <c r="C3" s="58"/>
      <c r="D3" s="58"/>
      <c r="E3" s="58"/>
      <c r="F3" s="58"/>
      <c r="G3" s="58"/>
      <c r="H3" s="58"/>
    </row>
    <row r="4" spans="1:9" ht="53.25" customHeight="1">
      <c r="A4" s="59" t="s">
        <v>0</v>
      </c>
      <c r="B4" s="59" t="s">
        <v>1</v>
      </c>
      <c r="C4" s="59" t="s">
        <v>2</v>
      </c>
      <c r="D4" s="59" t="s">
        <v>3</v>
      </c>
      <c r="E4" s="59"/>
      <c r="F4" s="59"/>
      <c r="G4" s="59"/>
      <c r="H4" s="59" t="s">
        <v>4</v>
      </c>
      <c r="I4" s="59" t="s">
        <v>5</v>
      </c>
    </row>
    <row r="5" spans="1:9" ht="141.75" customHeight="1">
      <c r="A5" s="59"/>
      <c r="B5" s="59"/>
      <c r="C5" s="59"/>
      <c r="D5" s="2" t="s">
        <v>6</v>
      </c>
      <c r="E5" s="2" t="s">
        <v>7</v>
      </c>
      <c r="F5" s="2" t="s">
        <v>8</v>
      </c>
      <c r="G5" s="2" t="s">
        <v>9</v>
      </c>
      <c r="H5" s="59"/>
      <c r="I5" s="59"/>
    </row>
    <row r="6" spans="1:9" ht="24.75" customHeight="1">
      <c r="A6" s="67" t="s">
        <v>126</v>
      </c>
      <c r="B6" s="2" t="s">
        <v>127</v>
      </c>
      <c r="C6" s="2" t="s">
        <v>128</v>
      </c>
      <c r="D6" s="70">
        <v>68.4132</v>
      </c>
      <c r="E6" s="70">
        <v>0</v>
      </c>
      <c r="F6" s="70">
        <v>9.4617</v>
      </c>
      <c r="G6" s="70">
        <f>D6+E6+F6</f>
        <v>77.8749</v>
      </c>
      <c r="H6" s="70" t="s">
        <v>129</v>
      </c>
      <c r="I6" s="70">
        <v>0</v>
      </c>
    </row>
    <row r="7" spans="1:9" ht="24.75" customHeight="1">
      <c r="A7" s="69"/>
      <c r="B7" s="2" t="s">
        <v>130</v>
      </c>
      <c r="C7" s="2" t="s">
        <v>131</v>
      </c>
      <c r="D7" s="71"/>
      <c r="E7" s="71"/>
      <c r="F7" s="71"/>
      <c r="G7" s="71"/>
      <c r="H7" s="71"/>
      <c r="I7" s="71"/>
    </row>
    <row r="8" spans="1:9" ht="24.75" customHeight="1">
      <c r="A8" s="67" t="s">
        <v>132</v>
      </c>
      <c r="B8" s="2" t="s">
        <v>114</v>
      </c>
      <c r="C8" s="2" t="s">
        <v>128</v>
      </c>
      <c r="D8" s="70">
        <v>63.2822</v>
      </c>
      <c r="E8" s="70">
        <v>0</v>
      </c>
      <c r="F8" s="70">
        <v>9.7306</v>
      </c>
      <c r="G8" s="70">
        <f>D8+E8+F8</f>
        <v>73.0128</v>
      </c>
      <c r="H8" s="70" t="s">
        <v>129</v>
      </c>
      <c r="I8" s="70">
        <v>0</v>
      </c>
    </row>
    <row r="9" spans="1:9" ht="24.75" customHeight="1">
      <c r="A9" s="69"/>
      <c r="B9" s="2" t="s">
        <v>115</v>
      </c>
      <c r="C9" s="2" t="s">
        <v>133</v>
      </c>
      <c r="D9" s="71"/>
      <c r="E9" s="71"/>
      <c r="F9" s="71"/>
      <c r="G9" s="71"/>
      <c r="H9" s="71"/>
      <c r="I9" s="71"/>
    </row>
    <row r="10" spans="1:9" ht="24.75" customHeight="1">
      <c r="A10" s="2" t="s">
        <v>116</v>
      </c>
      <c r="B10" s="2" t="s">
        <v>117</v>
      </c>
      <c r="C10" s="2" t="s">
        <v>134</v>
      </c>
      <c r="D10" s="10">
        <v>61.5719</v>
      </c>
      <c r="E10" s="2">
        <v>0</v>
      </c>
      <c r="F10" s="2">
        <v>9.8344</v>
      </c>
      <c r="G10" s="2">
        <f>D10+E10+F10</f>
        <v>71.4063</v>
      </c>
      <c r="H10" s="2" t="s">
        <v>129</v>
      </c>
      <c r="I10" s="2">
        <v>0</v>
      </c>
    </row>
    <row r="11" spans="1:9" ht="24.75" customHeight="1">
      <c r="A11" s="2" t="s">
        <v>118</v>
      </c>
      <c r="B11" s="2" t="s">
        <v>115</v>
      </c>
      <c r="C11" s="2" t="s">
        <v>135</v>
      </c>
      <c r="D11" s="10">
        <v>61.5719</v>
      </c>
      <c r="E11" s="2">
        <v>0</v>
      </c>
      <c r="F11" s="2">
        <v>9.7779</v>
      </c>
      <c r="G11" s="2">
        <f>D11+E11+F11</f>
        <v>71.3498</v>
      </c>
      <c r="H11" s="2" t="s">
        <v>129</v>
      </c>
      <c r="I11" s="2">
        <v>0</v>
      </c>
    </row>
    <row r="12" spans="1:9" ht="24.75" customHeight="1">
      <c r="A12" s="2" t="s">
        <v>119</v>
      </c>
      <c r="B12" s="2" t="s">
        <v>120</v>
      </c>
      <c r="C12" s="2" t="s">
        <v>134</v>
      </c>
      <c r="D12" s="10">
        <v>61.5719</v>
      </c>
      <c r="E12" s="2">
        <v>0</v>
      </c>
      <c r="F12" s="2">
        <v>9.3214</v>
      </c>
      <c r="G12" s="2">
        <f>D12+E12+F12</f>
        <v>70.8933</v>
      </c>
      <c r="H12" s="2" t="s">
        <v>129</v>
      </c>
      <c r="I12" s="2">
        <v>0</v>
      </c>
    </row>
    <row r="13" spans="1:9" ht="24.75" customHeight="1">
      <c r="A13" s="2" t="s">
        <v>121</v>
      </c>
      <c r="B13" s="2" t="s">
        <v>122</v>
      </c>
      <c r="C13" s="2" t="s">
        <v>136</v>
      </c>
      <c r="D13" s="10">
        <v>61.5719</v>
      </c>
      <c r="E13" s="2">
        <v>0</v>
      </c>
      <c r="F13" s="2">
        <v>8.7235</v>
      </c>
      <c r="G13" s="2">
        <f>D13+E13+F13</f>
        <v>70.2954</v>
      </c>
      <c r="H13" s="2" t="s">
        <v>129</v>
      </c>
      <c r="I13" s="2">
        <v>0</v>
      </c>
    </row>
    <row r="14" spans="1:9" ht="31.5" customHeight="1">
      <c r="A14" s="67" t="s">
        <v>137</v>
      </c>
      <c r="B14" s="2" t="s">
        <v>138</v>
      </c>
      <c r="C14" s="2" t="s">
        <v>139</v>
      </c>
      <c r="D14" s="67">
        <v>56.9249</v>
      </c>
      <c r="E14" s="67">
        <v>0</v>
      </c>
      <c r="F14" s="67">
        <v>9.0729</v>
      </c>
      <c r="G14" s="67">
        <f>D14+E14+F14</f>
        <v>65.9978</v>
      </c>
      <c r="H14" s="67" t="s">
        <v>129</v>
      </c>
      <c r="I14" s="67">
        <v>0</v>
      </c>
    </row>
    <row r="15" spans="1:9" ht="24.75" customHeight="1">
      <c r="A15" s="68"/>
      <c r="B15" s="2" t="s">
        <v>140</v>
      </c>
      <c r="C15" s="2" t="s">
        <v>141</v>
      </c>
      <c r="D15" s="68"/>
      <c r="E15" s="68"/>
      <c r="F15" s="68"/>
      <c r="G15" s="68"/>
      <c r="H15" s="68"/>
      <c r="I15" s="68"/>
    </row>
    <row r="16" spans="1:9" ht="24.75" customHeight="1">
      <c r="A16" s="68"/>
      <c r="B16" s="2" t="s">
        <v>142</v>
      </c>
      <c r="C16" s="2" t="s">
        <v>143</v>
      </c>
      <c r="D16" s="68"/>
      <c r="E16" s="68"/>
      <c r="F16" s="68"/>
      <c r="G16" s="68"/>
      <c r="H16" s="68"/>
      <c r="I16" s="68"/>
    </row>
    <row r="17" spans="1:9" ht="24.75" customHeight="1">
      <c r="A17" s="69"/>
      <c r="B17" s="2" t="s">
        <v>123</v>
      </c>
      <c r="C17" s="2" t="s">
        <v>128</v>
      </c>
      <c r="D17" s="69"/>
      <c r="E17" s="69"/>
      <c r="F17" s="69"/>
      <c r="G17" s="69"/>
      <c r="H17" s="69"/>
      <c r="I17" s="69"/>
    </row>
    <row r="18" spans="1:9" ht="24.75" customHeight="1">
      <c r="A18" s="2" t="s">
        <v>144</v>
      </c>
      <c r="B18" s="2" t="s">
        <v>145</v>
      </c>
      <c r="C18" s="2" t="s">
        <v>146</v>
      </c>
      <c r="D18" s="23">
        <v>20.214</v>
      </c>
      <c r="E18" s="2">
        <v>0</v>
      </c>
      <c r="F18" s="2">
        <v>9.7253</v>
      </c>
      <c r="G18" s="11">
        <f>D18+E18+F18</f>
        <v>29.9393</v>
      </c>
      <c r="H18" s="2" t="s">
        <v>129</v>
      </c>
      <c r="I18" s="2">
        <v>0</v>
      </c>
    </row>
    <row r="19" spans="1:9" ht="97.5" customHeight="1">
      <c r="A19" s="60" t="s">
        <v>147</v>
      </c>
      <c r="B19" s="60"/>
      <c r="C19" s="60"/>
      <c r="D19" s="60"/>
      <c r="E19" s="60"/>
      <c r="F19" s="60"/>
      <c r="G19" s="60"/>
      <c r="H19" s="60"/>
      <c r="I19" s="60"/>
    </row>
  </sheetData>
  <sheetProtection/>
  <mergeCells count="31">
    <mergeCell ref="I6:I7"/>
    <mergeCell ref="I8:I9"/>
    <mergeCell ref="F8:F9"/>
    <mergeCell ref="G8:G9"/>
    <mergeCell ref="H8:H9"/>
    <mergeCell ref="G6:G7"/>
    <mergeCell ref="H6:H7"/>
    <mergeCell ref="A19:I19"/>
    <mergeCell ref="A4:A5"/>
    <mergeCell ref="B4:B5"/>
    <mergeCell ref="C4:C5"/>
    <mergeCell ref="H4:H5"/>
    <mergeCell ref="I4:I5"/>
    <mergeCell ref="A6:A7"/>
    <mergeCell ref="A8:A9"/>
    <mergeCell ref="D6:D7"/>
    <mergeCell ref="E6:E7"/>
    <mergeCell ref="I14:I17"/>
    <mergeCell ref="A1:H1"/>
    <mergeCell ref="A2:I2"/>
    <mergeCell ref="A3:H3"/>
    <mergeCell ref="D4:G4"/>
    <mergeCell ref="F6:F7"/>
    <mergeCell ref="D14:D17"/>
    <mergeCell ref="E14:E17"/>
    <mergeCell ref="D8:D9"/>
    <mergeCell ref="E8:E9"/>
    <mergeCell ref="F14:F17"/>
    <mergeCell ref="G14:G17"/>
    <mergeCell ref="H14:H17"/>
    <mergeCell ref="A14:A17"/>
  </mergeCells>
  <printOptions horizontalCentered="1" verticalCentered="1"/>
  <pageMargins left="0.43" right="0.35" top="0.43" bottom="0.43" header="0.2" footer="0.2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郭盈盈</cp:lastModifiedBy>
  <cp:lastPrinted>2019-12-31T02:32:26Z</cp:lastPrinted>
  <dcterms:created xsi:type="dcterms:W3CDTF">1996-12-17T01:32:42Z</dcterms:created>
  <dcterms:modified xsi:type="dcterms:W3CDTF">2019-12-31T06:53:53Z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